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kapezdirc\Desktop\Minka\Sanacija platoja Novi trg\za razpis\"/>
    </mc:Choice>
  </mc:AlternateContent>
  <xr:revisionPtr revIDLastSave="0" documentId="8_{47F71C6A-B84A-4BC0-9C82-2D7B7F8BC925}" xr6:coauthVersionLast="47" xr6:coauthVersionMax="47" xr10:uidLastSave="{00000000-0000-0000-0000-000000000000}"/>
  <bookViews>
    <workbookView xWindow="-120" yWindow="-120" windowWidth="29040" windowHeight="15720" activeTab="1" xr2:uid="{B447C1C5-5F37-4945-AFA2-3AB2B2E98781}"/>
  </bookViews>
  <sheets>
    <sheet name="REK NSNT" sheetId="2" r:id="rId1"/>
    <sheet name="NUJNA SANACIJA NT" sheetId="3" r:id="rId2"/>
  </sheets>
  <externalReferences>
    <externalReference r:id="rId3"/>
  </externalReferences>
  <definedNames>
    <definedName name="datum">#REF!</definedName>
    <definedName name="DDV">#REF!</definedName>
    <definedName name="DEL">#REF!</definedName>
    <definedName name="DobMont">#REF!</definedName>
    <definedName name="Excel_BuiltIn_Print_Area_1">"$#REF!.$A$1:$AMJ$65512"</definedName>
    <definedName name="Excel_BuiltIn_Print_Area_1_1">"$#REF!.$A$1:$AMJ$65512"</definedName>
    <definedName name="Excel_BuiltIn_Print_Area_1_1_1">"$#REF!.$A$1:$IV$65510"</definedName>
    <definedName name="Excel_BuiltIn_Print_Area_1_1_1_1">"$#REF!.$A$1:$IV$65510"</definedName>
    <definedName name="Excel_BuiltIn_Print_Area_10">"$#REF!.$A$1065:$AMJ$65512"</definedName>
    <definedName name="Excel_BuiltIn_Print_Area_10_1">"$#REF!.$A$1065:$AMJ$65512"</definedName>
    <definedName name="Excel_BuiltIn_Print_Area_10_1_1">"$#REF!.$A$1065:$AMJ$65512"</definedName>
    <definedName name="Excel_BuiltIn_Print_Area_11">"$#REF!.$A$1065:$AMJ$65512"</definedName>
    <definedName name="Excel_BuiltIn_Print_Area_11_1">"$#REF!.$A$1065:$AMJ$65512"</definedName>
    <definedName name="Excel_BuiltIn_Print_Area_11_1_1">"$#REF!.$A$1:$IV$65486"</definedName>
    <definedName name="Excel_BuiltIn_Print_Area_11_1_1_1">"$#REF!.$A$1:$IV$65486"</definedName>
    <definedName name="Excel_BuiltIn_Print_Area_12">"$#REF!.$A$1065:$AMJ$65512"</definedName>
    <definedName name="Excel_BuiltIn_Print_Area_12_1">"$#REF!.$A$1065:$AMJ$65512"</definedName>
    <definedName name="Excel_BuiltIn_Print_Area_12_1_1">"$#REF!.$A$1065:$AMJ$65512"</definedName>
    <definedName name="Excel_BuiltIn_Print_Area_13">"$#REF!.$A$1065:$AMJ$65512"</definedName>
    <definedName name="Excel_BuiltIn_Print_Area_13_1">"$#REF!.$A$1065:$AMJ$65512"</definedName>
    <definedName name="Excel_BuiltIn_Print_Area_13_1_1">"$#REF!.$A$1065:$AMJ$65512"</definedName>
    <definedName name="Excel_BuiltIn_Print_Area_14">"$#REF!.$A$1065:$AMJ$65512"</definedName>
    <definedName name="Excel_BuiltIn_Print_Area_14_1">"$#REF!.$A$1:$IV$64784"</definedName>
    <definedName name="Excel_BuiltIn_Print_Area_14_1_1">"$#REF!.$A$1:$IV$65536"</definedName>
    <definedName name="Excel_BuiltIn_Print_Area_14_1_1_1">"$#REF!.$A$1:$IV$64784"</definedName>
    <definedName name="Excel_BuiltIn_Print_Area_14_1_1_1_1">"$#REF!.$A$1:$IV$64784"</definedName>
    <definedName name="Excel_BuiltIn_Print_Area_15">"$#REF!.$A$1065:$AMJ$65512"</definedName>
    <definedName name="Excel_BuiltIn_Print_Area_15_1">"$#REF!.$A$1:$IV$65471"</definedName>
    <definedName name="Excel_BuiltIn_Print_Area_15_1_1">"$#REF!.$A$1:$IV$65536"</definedName>
    <definedName name="Excel_BuiltIn_Print_Area_15_1_1_1">"$#REF!.$A$1:$IV$65536"</definedName>
    <definedName name="Excel_BuiltIn_Print_Area_16">"$#REF!.$A$1065:$AMJ$65512"</definedName>
    <definedName name="Excel_BuiltIn_Print_Area_16_1">"$#REF!.$A$1:$IV$64784"</definedName>
    <definedName name="Excel_BuiltIn_Print_Area_16_1_1">"$#REF!.$A$1:$IV$65536"</definedName>
    <definedName name="Excel_BuiltIn_Print_Area_16_1_1_1">"$#REF!.$A$1:$IV$64784"</definedName>
    <definedName name="Excel_BuiltIn_Print_Area_16_1_1_1_1">"$#REF!.$A$1:$IV$64784"</definedName>
    <definedName name="Excel_BuiltIn_Print_Area_17_1">"$#REF!.$A$1:$IV$65399"</definedName>
    <definedName name="Excel_BuiltIn_Print_Area_18">"$#REF!.$A$1:$IV$65532"</definedName>
    <definedName name="Excel_BuiltIn_Print_Area_18_1">"$#REF!.$A$1:$IV$65532"</definedName>
    <definedName name="Excel_BuiltIn_Print_Area_2">#REF!</definedName>
    <definedName name="Excel_BuiltIn_Print_Area_2_1_1">#REF!</definedName>
    <definedName name="Excel_BuiltIn_Print_Area_3">NA()</definedName>
    <definedName name="Excel_BuiltIn_Print_Area_3_1">NA()</definedName>
    <definedName name="Excel_BuiltIn_Print_Area_3_1_1">"$#REF!.$A$1:$AMJ$65444"</definedName>
    <definedName name="Excel_BuiltIn_Print_Area_3_1_1_1">"$#REF!.$A$1:$IV$65520"</definedName>
    <definedName name="Excel_BuiltIn_Print_Area_3_1_1_1_1">"$#REF!.$A$1:$IV$65520"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1_1_1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_1">"$#REF!.$A$1:$IV$65358"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8">"$#REF!.$A$1065:$AMJ$65512"</definedName>
    <definedName name="Excel_BuiltIn_Print_Area_8_1">"$#REF!.$A$1065:$AMJ$65512"</definedName>
    <definedName name="Excel_BuiltIn_Print_Area_8_1_1">"$#REF!.$A$1065:$AMJ$65512"</definedName>
    <definedName name="Excel_BuiltIn_Print_Area_9">"$#REF!.$A$1065:$AMJ$65512"</definedName>
    <definedName name="Excel_BuiltIn_Print_Area_9_1">"$#REF!.$A$1065:$AMJ$65512"</definedName>
    <definedName name="Excel_BuiltIn_Print_Area_9_1_1">"$#REF!.$A$1:$IV$65088"</definedName>
    <definedName name="Excel_BuiltIn_Print_Area_9_1_1_1">"$#REF!.$A$1:$IV$65088"</definedName>
    <definedName name="FakStro">#REF!</definedName>
    <definedName name="FaktStro">[1]osnova!$B$14</definedName>
    <definedName name="investicija">#REF!</definedName>
    <definedName name="OZN">#REF!</definedName>
    <definedName name="Reviz">#REF!</definedName>
    <definedName name="stmape">#REF!</definedName>
    <definedName name="stnac">#REF!</definedName>
    <definedName name="stpro">#REF!</definedName>
    <definedName name="TecEURO">[1]osnova!$B$12</definedName>
    <definedName name="tocka">#REF!</definedName>
    <definedName name="zaporedje">(#REF!,#REF!,#REF!,#REF!)</definedName>
    <definedName name="žaluzije">(#REF!,#REF!,#REF!,#REF!)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3" l="1"/>
  <c r="F28" i="3" l="1"/>
  <c r="F27" i="3"/>
  <c r="F31" i="3" l="1"/>
  <c r="D8" i="2" s="1"/>
  <c r="F21" i="3"/>
  <c r="F9" i="3"/>
  <c r="F22" i="3"/>
  <c r="F20" i="3"/>
  <c r="F23" i="3" s="1"/>
  <c r="F16" i="3"/>
  <c r="F17" i="3" s="1"/>
  <c r="F10" i="3"/>
  <c r="F8" i="3"/>
  <c r="F11" i="3" l="1"/>
  <c r="D6" i="2"/>
  <c r="D5" i="2" l="1"/>
  <c r="F33" i="3"/>
  <c r="D7" i="2"/>
  <c r="D9" i="2" l="1"/>
  <c r="D10" i="2" s="1"/>
  <c r="D11" i="2" s="1"/>
  <c r="D12" i="2" s="1"/>
  <c r="F34" i="3"/>
  <c r="F35" i="3" s="1"/>
  <c r="F36" i="3" l="1"/>
  <c r="F37" i="3" s="1"/>
</calcChain>
</file>

<file path=xl/sharedStrings.xml><?xml version="1.0" encoding="utf-8"?>
<sst xmlns="http://schemas.openxmlformats.org/spreadsheetml/2006/main" count="61" uniqueCount="43">
  <si>
    <t>INVESTITOR: MESTNA OBČINA NOVO MESTO</t>
  </si>
  <si>
    <t>Opis del</t>
  </si>
  <si>
    <t xml:space="preserve">količina </t>
  </si>
  <si>
    <t>e.m.</t>
  </si>
  <si>
    <t xml:space="preserve">cena </t>
  </si>
  <si>
    <t>vredost</t>
  </si>
  <si>
    <t>1.</t>
  </si>
  <si>
    <t>m2</t>
  </si>
  <si>
    <t>2.</t>
  </si>
  <si>
    <t>II.  ZIDARSKA DELA</t>
  </si>
  <si>
    <t>I. RUŠITVENA DELA</t>
  </si>
  <si>
    <t>Zap. št.</t>
  </si>
  <si>
    <t>3.</t>
  </si>
  <si>
    <t>III. KAMNOSEŠKA DELA</t>
  </si>
  <si>
    <t>Skupaj rušitvena dela</t>
  </si>
  <si>
    <t>Skupaj zidarska dela</t>
  </si>
  <si>
    <t>Skupaj kamnoseška dela</t>
  </si>
  <si>
    <t>REKAPITULACIJA SANACIJA PARKIRNI PLATO NOVI TRG</t>
  </si>
  <si>
    <t>SKUPAJ DELA</t>
  </si>
  <si>
    <t>DDV 22%</t>
  </si>
  <si>
    <t>VREDNOST DEL Z DDV</t>
  </si>
  <si>
    <t xml:space="preserve">IV. </t>
  </si>
  <si>
    <t>ODVODNJAVANJE</t>
  </si>
  <si>
    <t>m1</t>
  </si>
  <si>
    <t>Skupaj odvodnjavanje</t>
  </si>
  <si>
    <t>IV. ODVODNJAVANJE</t>
  </si>
  <si>
    <t>POPIS DEL - NUJNA DELA SANACIJE NA PARKIRNEM PLATOJU NOVI TRG</t>
  </si>
  <si>
    <t>Preložitev nepoškodovanih tlakovcev in skladiščenje za ponovno uporabo</t>
  </si>
  <si>
    <t xml:space="preserve">Odstranitev POŠKODOVANIH betonskih tlakovcev  z nakladanjem in odvozom na deponijo </t>
  </si>
  <si>
    <t>Zapolnitev fug med tlakovci s podlivno neskrčljivo malto Tekamal alteks 0-7</t>
  </si>
  <si>
    <t>Vsa dela skupaj</t>
  </si>
  <si>
    <t>dodatna dela 5%</t>
  </si>
  <si>
    <t>vrednost brez ddv</t>
  </si>
  <si>
    <t>ddv 22%</t>
  </si>
  <si>
    <t>vrednost z DDV</t>
  </si>
  <si>
    <t>DODATNA IN NEPREDVIDENA DELA 5%</t>
  </si>
  <si>
    <t>Polaganje starih betonskih tlakovcev iz vibriranega betona z vrhnjo plastjo iz kvarca sive barve, tlakovec dimenzije 16 x 16 cm, debeline 6 cm</t>
  </si>
  <si>
    <t>Demontaža starih rešetk; Dobava in vgradnja novih rešetk za kanaleto Hauraton;  Hauraton FASERFIX KS 100 pocinkana ojačana; rešetka z regami, razred obremenitve C 250, rega</t>
  </si>
  <si>
    <t>Dobava in vgradnja kanalet ACO Monoblock PD (RD200 V;
D400/F900); kpl z revizijskim elementom in spojitvijo na obstoječi odtok;   s predhodno odstranitvijo uničenih kanalet</t>
  </si>
  <si>
    <t>Dobava in vgrajevanje obstojne malte po recepturi podjetja LESPATEX d.o.o.; v povprečni debelini 2,5cm</t>
  </si>
  <si>
    <t>Zamenjava starih vtočnih kanalet z novimi ACO multiline V 100; z LTŽ rešetko C250; kpl. odstanitev stare in vgradnja nove kanalete; priklop v obstoječi odtočni kanal</t>
  </si>
  <si>
    <t xml:space="preserve">Odstranitev poškodovanega betonskega estriha, globine do 6 cm, izravnava glede na lokacijo; čiščenje podlage (130 m2, 150 m2…), nakladanje in odvoz odvečnega materiala na deponijo; ocena 2,50 cm/m2; </t>
  </si>
  <si>
    <t>Dobava in polaganje novih betonskih tlakovcev iz vibriranega betona z vrhnjo plastjo iz kvarca sive barve , tlakovec dimenzije 16 x 16 (20 x 20 cm - če osnovna dimenzija ni dobavljiva - polagati v smiselne celote), debeline 6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</si>
</sst>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0" fontId="7" fillId="0" borderId="0"/>
    <xf numFmtId="0" fontId="6" fillId="0" borderId="0"/>
    <xf numFmtId="4" fontId="6" fillId="0" borderId="0">
      <alignment vertical="top" wrapText="1"/>
    </xf>
    <xf numFmtId="4" fontId="6" fillId="0" borderId="0">
      <alignment vertical="top" wrapText="1"/>
    </xf>
    <xf numFmtId="4" fontId="6" fillId="0" borderId="0">
      <alignment vertical="top" wrapText="1"/>
    </xf>
  </cellStyleXfs>
  <cellXfs count="27">
    <xf numFmtId="0" fontId="0" fillId="0" borderId="0" xfId="0"/>
    <xf numFmtId="17" fontId="0" fillId="0" borderId="0" xfId="0" applyNumberFormat="1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0" fillId="2" borderId="0" xfId="0" applyFill="1"/>
    <xf numFmtId="0" fontId="4" fillId="2" borderId="0" xfId="0" applyFont="1" applyFill="1"/>
    <xf numFmtId="4" fontId="2" fillId="0" borderId="0" xfId="0" applyNumberFormat="1" applyFont="1"/>
    <xf numFmtId="4" fontId="2" fillId="0" borderId="1" xfId="0" applyNumberFormat="1" applyFont="1" applyBorder="1"/>
    <xf numFmtId="4" fontId="3" fillId="0" borderId="4" xfId="0" applyNumberFormat="1" applyFont="1" applyBorder="1"/>
    <xf numFmtId="4" fontId="0" fillId="0" borderId="0" xfId="0" applyNumberFormat="1"/>
    <xf numFmtId="4" fontId="0" fillId="0" borderId="1" xfId="0" applyNumberFormat="1" applyBorder="1"/>
    <xf numFmtId="0" fontId="5" fillId="0" borderId="0" xfId="0" applyFont="1" applyAlignment="1">
      <alignment wrapText="1"/>
    </xf>
    <xf numFmtId="4" fontId="5" fillId="0" borderId="0" xfId="0" applyNumberFormat="1" applyFont="1"/>
    <xf numFmtId="4" fontId="5" fillId="0" borderId="1" xfId="0" applyNumberFormat="1" applyFont="1" applyBorder="1"/>
    <xf numFmtId="0" fontId="5" fillId="0" borderId="1" xfId="0" applyFont="1" applyBorder="1" applyAlignment="1">
      <alignment wrapText="1"/>
    </xf>
    <xf numFmtId="4" fontId="0" fillId="0" borderId="0" xfId="0" applyNumberFormat="1" applyProtection="1">
      <protection locked="0"/>
    </xf>
    <xf numFmtId="4" fontId="5" fillId="0" borderId="0" xfId="0" applyNumberFormat="1" applyFont="1" applyProtection="1">
      <protection locked="0"/>
    </xf>
    <xf numFmtId="4" fontId="0" fillId="0" borderId="1" xfId="0" applyNumberFormat="1" applyBorder="1" applyProtection="1">
      <protection locked="0"/>
    </xf>
    <xf numFmtId="4" fontId="5" fillId="0" borderId="1" xfId="0" applyNumberFormat="1" applyFont="1" applyBorder="1" applyProtection="1">
      <protection locked="0"/>
    </xf>
  </cellXfs>
  <cellStyles count="7">
    <cellStyle name="Navadno" xfId="0" builtinId="0"/>
    <cellStyle name="Navadno 2 2 2" xfId="2" xr:uid="{F5213C58-A083-48F9-85DB-6D94C6D7E1F2}"/>
    <cellStyle name="Navadno 2 3" xfId="3" xr:uid="{B6A93EF2-261E-4AF5-9DF4-05ED788B9838}"/>
    <cellStyle name="Navadno 22 2" xfId="4" xr:uid="{BC82906E-C2A1-4ECC-955A-9EC9C625E0FB}"/>
    <cellStyle name="Navadno 23 2" xfId="1" xr:uid="{4BBC604A-629A-4FC0-8A10-2EE0707C5873}"/>
    <cellStyle name="Navadno 3 2 2" xfId="5" xr:uid="{41111C12-23BF-4C75-A788-0073E7C30BC2}"/>
    <cellStyle name="Pojasnjevalno besedilo 2" xfId="6" xr:uid="{B6BB074A-E235-4C8E-8E39-DE8A168036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ega81-pc\Strojniki\PLIN\JPE%20LJUBLJANA\plin_JPE_RV%2033_8089\00_04_05_09_PZI_8089\05_01_Strojne_instalacije_in_strojna_oprema\PZI_RV33_POP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snova"/>
      <sheetName val="ARMATURA"/>
      <sheetName val="MATERIAL"/>
      <sheetName val="REKAPITULACIJA"/>
    </sheetNames>
    <sheetDataSet>
      <sheetData sheetId="0" refreshError="1">
        <row r="12">
          <cell r="B12">
            <v>240</v>
          </cell>
        </row>
        <row r="14">
          <cell r="B14">
            <v>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B7020-EF48-4F72-808E-CF23E74A942D}">
  <dimension ref="B3:D12"/>
  <sheetViews>
    <sheetView workbookViewId="0">
      <selection activeCell="D12" sqref="D12"/>
    </sheetView>
  </sheetViews>
  <sheetFormatPr defaultRowHeight="15" x14ac:dyDescent="0.25"/>
  <cols>
    <col min="2" max="2" width="30.42578125" customWidth="1"/>
    <col min="4" max="4" width="22.140625" customWidth="1"/>
  </cols>
  <sheetData>
    <row r="3" spans="2:4" ht="18.75" x14ac:dyDescent="0.3">
      <c r="B3" s="13" t="s">
        <v>17</v>
      </c>
      <c r="C3" s="12"/>
      <c r="D3" s="12"/>
    </row>
    <row r="5" spans="2:4" ht="15.75" x14ac:dyDescent="0.25">
      <c r="B5" s="5" t="s">
        <v>10</v>
      </c>
      <c r="C5" s="5"/>
      <c r="D5" s="14">
        <f>'NUJNA SANACIJA NT'!F11</f>
        <v>0</v>
      </c>
    </row>
    <row r="6" spans="2:4" ht="15.75" x14ac:dyDescent="0.25">
      <c r="B6" s="5" t="s">
        <v>9</v>
      </c>
      <c r="C6" s="5"/>
      <c r="D6" s="14">
        <f>'NUJNA SANACIJA NT'!F17</f>
        <v>0</v>
      </c>
    </row>
    <row r="7" spans="2:4" ht="15.75" x14ac:dyDescent="0.25">
      <c r="B7" s="5" t="s">
        <v>13</v>
      </c>
      <c r="C7" s="5"/>
      <c r="D7" s="14">
        <f>'NUJNA SANACIJA NT'!F23</f>
        <v>0</v>
      </c>
    </row>
    <row r="8" spans="2:4" ht="15.75" x14ac:dyDescent="0.25">
      <c r="B8" s="5" t="s">
        <v>25</v>
      </c>
      <c r="C8" s="5"/>
      <c r="D8" s="14">
        <f>'NUJNA SANACIJA NT'!F31</f>
        <v>0</v>
      </c>
    </row>
    <row r="9" spans="2:4" ht="15.75" x14ac:dyDescent="0.25">
      <c r="B9" s="6" t="s">
        <v>35</v>
      </c>
      <c r="C9" s="6"/>
      <c r="D9" s="15">
        <f>(D5+D6+D7+D8)*0.05</f>
        <v>0</v>
      </c>
    </row>
    <row r="10" spans="2:4" ht="15.75" x14ac:dyDescent="0.25">
      <c r="B10" s="5" t="s">
        <v>18</v>
      </c>
      <c r="C10" s="5"/>
      <c r="D10" s="14">
        <f>SUM(D5:D9)</f>
        <v>0</v>
      </c>
    </row>
    <row r="11" spans="2:4" ht="16.5" thickBot="1" x14ac:dyDescent="0.3">
      <c r="B11" s="5" t="s">
        <v>19</v>
      </c>
      <c r="C11" s="5"/>
      <c r="D11" s="14">
        <f>D10*0.22</f>
        <v>0</v>
      </c>
    </row>
    <row r="12" spans="2:4" ht="16.5" thickBot="1" x14ac:dyDescent="0.3">
      <c r="B12" s="7" t="s">
        <v>20</v>
      </c>
      <c r="C12" s="8"/>
      <c r="D12" s="16">
        <f>D10+D11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C1A2-5771-4DE7-8AA5-6759526A0775}">
  <dimension ref="A2:F39"/>
  <sheetViews>
    <sheetView tabSelected="1" view="pageBreakPreview" zoomScaleNormal="120" zoomScaleSheetLayoutView="100" workbookViewId="0">
      <selection activeCell="E9" sqref="E9"/>
    </sheetView>
  </sheetViews>
  <sheetFormatPr defaultRowHeight="15" x14ac:dyDescent="0.25"/>
  <cols>
    <col min="2" max="2" width="36" customWidth="1"/>
    <col min="3" max="5" width="9.140625" style="17"/>
    <col min="6" max="6" width="10.7109375" style="17" customWidth="1"/>
  </cols>
  <sheetData>
    <row r="2" spans="1:6" x14ac:dyDescent="0.25">
      <c r="B2" s="9" t="s">
        <v>26</v>
      </c>
    </row>
    <row r="3" spans="1:6" x14ac:dyDescent="0.25">
      <c r="B3" t="s">
        <v>0</v>
      </c>
    </row>
    <row r="4" spans="1:6" x14ac:dyDescent="0.25">
      <c r="B4" s="1"/>
    </row>
    <row r="6" spans="1:6" x14ac:dyDescent="0.25">
      <c r="A6" s="10" t="s">
        <v>10</v>
      </c>
      <c r="B6" s="10"/>
    </row>
    <row r="7" spans="1:6" x14ac:dyDescent="0.25">
      <c r="A7" t="s">
        <v>11</v>
      </c>
      <c r="B7" t="s">
        <v>1</v>
      </c>
      <c r="C7" s="17" t="s">
        <v>2</v>
      </c>
      <c r="D7" s="17" t="s">
        <v>3</v>
      </c>
      <c r="E7" s="17" t="s">
        <v>4</v>
      </c>
      <c r="F7" s="17" t="s">
        <v>5</v>
      </c>
    </row>
    <row r="8" spans="1:6" ht="44.25" customHeight="1" x14ac:dyDescent="0.25">
      <c r="A8" t="s">
        <v>6</v>
      </c>
      <c r="B8" s="2" t="s">
        <v>28</v>
      </c>
      <c r="C8" s="17">
        <v>150</v>
      </c>
      <c r="D8" s="17" t="s">
        <v>7</v>
      </c>
      <c r="E8" s="23"/>
      <c r="F8" s="17">
        <f t="shared" ref="F8:F10" si="0">C8*E8</f>
        <v>0</v>
      </c>
    </row>
    <row r="9" spans="1:6" ht="93" customHeight="1" x14ac:dyDescent="0.25">
      <c r="A9" t="s">
        <v>8</v>
      </c>
      <c r="B9" s="19" t="s">
        <v>41</v>
      </c>
      <c r="C9" s="20">
        <v>600</v>
      </c>
      <c r="D9" s="20" t="s">
        <v>7</v>
      </c>
      <c r="E9" s="24"/>
      <c r="F9" s="20">
        <f>C9*E9</f>
        <v>0</v>
      </c>
    </row>
    <row r="10" spans="1:6" ht="36" customHeight="1" x14ac:dyDescent="0.25">
      <c r="A10" s="3" t="s">
        <v>12</v>
      </c>
      <c r="B10" s="4" t="s">
        <v>27</v>
      </c>
      <c r="C10" s="18">
        <v>450</v>
      </c>
      <c r="D10" s="18" t="s">
        <v>7</v>
      </c>
      <c r="E10" s="25"/>
      <c r="F10" s="18">
        <f t="shared" si="0"/>
        <v>0</v>
      </c>
    </row>
    <row r="11" spans="1:6" x14ac:dyDescent="0.25">
      <c r="B11" s="2" t="s">
        <v>14</v>
      </c>
      <c r="E11" s="23"/>
      <c r="F11" s="17">
        <f>SUM(F8:F10)</f>
        <v>0</v>
      </c>
    </row>
    <row r="12" spans="1:6" x14ac:dyDescent="0.25">
      <c r="B12" s="2"/>
      <c r="E12" s="23"/>
    </row>
    <row r="13" spans="1:6" x14ac:dyDescent="0.25">
      <c r="B13" s="2"/>
      <c r="E13" s="23"/>
    </row>
    <row r="14" spans="1:6" x14ac:dyDescent="0.25">
      <c r="E14" s="23"/>
    </row>
    <row r="15" spans="1:6" x14ac:dyDescent="0.25">
      <c r="A15" s="10" t="s">
        <v>9</v>
      </c>
      <c r="B15" s="10"/>
      <c r="E15" s="23"/>
    </row>
    <row r="16" spans="1:6" ht="52.5" customHeight="1" x14ac:dyDescent="0.25">
      <c r="A16" s="3" t="s">
        <v>6</v>
      </c>
      <c r="B16" s="22" t="s">
        <v>39</v>
      </c>
      <c r="C16" s="21">
        <v>600</v>
      </c>
      <c r="D16" s="21" t="s">
        <v>7</v>
      </c>
      <c r="E16" s="26"/>
      <c r="F16" s="21">
        <f t="shared" ref="F16" si="1">C16*E16</f>
        <v>0</v>
      </c>
    </row>
    <row r="17" spans="1:6" x14ac:dyDescent="0.25">
      <c r="B17" s="2" t="s">
        <v>15</v>
      </c>
      <c r="E17" s="23"/>
      <c r="F17" s="17">
        <f>SUM(F16:F16)</f>
        <v>0</v>
      </c>
    </row>
    <row r="18" spans="1:6" x14ac:dyDescent="0.25">
      <c r="E18" s="23"/>
    </row>
    <row r="19" spans="1:6" x14ac:dyDescent="0.25">
      <c r="A19" s="10" t="s">
        <v>13</v>
      </c>
      <c r="B19" s="10"/>
      <c r="E19" s="23"/>
    </row>
    <row r="20" spans="1:6" ht="105" x14ac:dyDescent="0.25">
      <c r="A20" t="s">
        <v>6</v>
      </c>
      <c r="B20" s="2" t="s">
        <v>42</v>
      </c>
      <c r="C20" s="17">
        <v>150</v>
      </c>
      <c r="D20" s="17" t="s">
        <v>7</v>
      </c>
      <c r="E20" s="23"/>
      <c r="F20" s="17">
        <f t="shared" ref="F20:F22" si="2">C20*E20</f>
        <v>0</v>
      </c>
    </row>
    <row r="21" spans="1:6" ht="60" x14ac:dyDescent="0.25">
      <c r="A21" t="s">
        <v>8</v>
      </c>
      <c r="B21" s="2" t="s">
        <v>36</v>
      </c>
      <c r="C21" s="17">
        <v>450</v>
      </c>
      <c r="D21" s="17" t="s">
        <v>7</v>
      </c>
      <c r="E21" s="23"/>
      <c r="F21" s="17">
        <f t="shared" ref="F21" si="3">C21*E21</f>
        <v>0</v>
      </c>
    </row>
    <row r="22" spans="1:6" ht="35.25" customHeight="1" x14ac:dyDescent="0.25">
      <c r="A22" s="3" t="s">
        <v>12</v>
      </c>
      <c r="B22" s="4" t="s">
        <v>29</v>
      </c>
      <c r="C22" s="18">
        <v>600</v>
      </c>
      <c r="D22" s="18" t="s">
        <v>7</v>
      </c>
      <c r="E22" s="25"/>
      <c r="F22" s="18">
        <f t="shared" si="2"/>
        <v>0</v>
      </c>
    </row>
    <row r="23" spans="1:6" x14ac:dyDescent="0.25">
      <c r="B23" s="2" t="s">
        <v>16</v>
      </c>
      <c r="E23" s="23"/>
      <c r="F23" s="17">
        <f>SUM(F20:F22)</f>
        <v>0</v>
      </c>
    </row>
    <row r="24" spans="1:6" x14ac:dyDescent="0.25">
      <c r="B24" s="2"/>
      <c r="E24" s="23"/>
    </row>
    <row r="25" spans="1:6" x14ac:dyDescent="0.25">
      <c r="E25" s="23"/>
    </row>
    <row r="26" spans="1:6" x14ac:dyDescent="0.25">
      <c r="A26" s="10" t="s">
        <v>21</v>
      </c>
      <c r="B26" s="11" t="s">
        <v>22</v>
      </c>
      <c r="E26" s="23"/>
    </row>
    <row r="27" spans="1:6" ht="75" x14ac:dyDescent="0.25">
      <c r="A27" t="s">
        <v>6</v>
      </c>
      <c r="B27" s="2" t="s">
        <v>37</v>
      </c>
      <c r="C27" s="17">
        <v>15</v>
      </c>
      <c r="D27" s="17" t="s">
        <v>23</v>
      </c>
      <c r="E27" s="23"/>
      <c r="F27" s="17">
        <f>C27*E27</f>
        <v>0</v>
      </c>
    </row>
    <row r="28" spans="1:6" ht="90" x14ac:dyDescent="0.25">
      <c r="A28" t="s">
        <v>8</v>
      </c>
      <c r="B28" s="2" t="s">
        <v>38</v>
      </c>
      <c r="C28" s="17">
        <v>10</v>
      </c>
      <c r="D28" s="17" t="s">
        <v>23</v>
      </c>
      <c r="E28" s="23"/>
      <c r="F28" s="17">
        <f>C28*E28</f>
        <v>0</v>
      </c>
    </row>
    <row r="29" spans="1:6" x14ac:dyDescent="0.25">
      <c r="B29" s="2"/>
      <c r="E29" s="23"/>
    </row>
    <row r="30" spans="1:6" ht="75" x14ac:dyDescent="0.25">
      <c r="A30" s="3" t="s">
        <v>12</v>
      </c>
      <c r="B30" s="22" t="s">
        <v>40</v>
      </c>
      <c r="C30" s="21">
        <v>22</v>
      </c>
      <c r="D30" s="21" t="s">
        <v>23</v>
      </c>
      <c r="E30" s="26"/>
      <c r="F30" s="21">
        <f>C30*E30</f>
        <v>0</v>
      </c>
    </row>
    <row r="31" spans="1:6" x14ac:dyDescent="0.25">
      <c r="B31" s="2" t="s">
        <v>24</v>
      </c>
      <c r="F31" s="17">
        <f>SUM(F27:F30)</f>
        <v>0</v>
      </c>
    </row>
    <row r="32" spans="1:6" x14ac:dyDescent="0.25">
      <c r="B32" s="2"/>
    </row>
    <row r="33" spans="2:6" x14ac:dyDescent="0.25">
      <c r="B33" s="2" t="s">
        <v>30</v>
      </c>
      <c r="F33" s="17">
        <f>F11+F17+F23+F31</f>
        <v>0</v>
      </c>
    </row>
    <row r="34" spans="2:6" x14ac:dyDescent="0.25">
      <c r="B34" s="4" t="s">
        <v>31</v>
      </c>
      <c r="C34" s="18"/>
      <c r="D34" s="18"/>
      <c r="E34" s="18"/>
      <c r="F34" s="18">
        <f>F33*0.05</f>
        <v>0</v>
      </c>
    </row>
    <row r="35" spans="2:6" x14ac:dyDescent="0.25">
      <c r="B35" s="2" t="s">
        <v>32</v>
      </c>
      <c r="F35" s="17">
        <f>F33+F34</f>
        <v>0</v>
      </c>
    </row>
    <row r="36" spans="2:6" x14ac:dyDescent="0.25">
      <c r="B36" s="4" t="s">
        <v>33</v>
      </c>
      <c r="C36" s="18"/>
      <c r="D36" s="18"/>
      <c r="E36" s="18"/>
      <c r="F36" s="18">
        <f>F35*0.22</f>
        <v>0</v>
      </c>
    </row>
    <row r="37" spans="2:6" x14ac:dyDescent="0.25">
      <c r="B37" s="2" t="s">
        <v>34</v>
      </c>
      <c r="F37" s="17">
        <f>F35+F36</f>
        <v>0</v>
      </c>
    </row>
    <row r="38" spans="2:6" x14ac:dyDescent="0.25">
      <c r="B38" s="2"/>
    </row>
    <row r="39" spans="2:6" x14ac:dyDescent="0.25">
      <c r="B39" s="2"/>
    </row>
  </sheetData>
  <sheetProtection algorithmName="SHA-512" hashValue="p98t6D33Jeh9Q7kiUtLA1/EvvjY6xf+BieynYcqGhtdMF2Zq5vS78DjfStzMa+AP6CmtYg4YoLcCZsFC8UUKYA==" saltValue="JtNLgMi60/ki8dnpdP3B3A==" spinCount="100000" sheet="1" objects="1" scenarios="1" selectLockedCells="1"/>
  <pageMargins left="0.7" right="0.7" top="0.75" bottom="0.75" header="0.3" footer="0.3"/>
  <pageSetup paperSize="9" orientation="portrait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REK NSNT</vt:lpstr>
      <vt:lpstr>NUJNA SANACIJA 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MONM - Bernarda  Borse Zupančič</dc:creator>
  <cp:lastModifiedBy>Minka Pezdirc</cp:lastModifiedBy>
  <cp:lastPrinted>2024-04-09T12:37:03Z</cp:lastPrinted>
  <dcterms:created xsi:type="dcterms:W3CDTF">2023-10-26T12:01:03Z</dcterms:created>
  <dcterms:modified xsi:type="dcterms:W3CDTF">2024-04-10T11:36:21Z</dcterms:modified>
</cp:coreProperties>
</file>