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Dokumenti\04 INVESTICIJE\INVESTICIJE 2024\PREHOD ZA PEŠCE BROD\02 RAZPIS\"/>
    </mc:Choice>
  </mc:AlternateContent>
  <xr:revisionPtr revIDLastSave="0" documentId="13_ncr:1_{1F362D6C-8F40-47A4-B2EC-80187ADDB8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37" i="1"/>
  <c r="F38" i="1" l="1"/>
  <c r="F36" i="1"/>
  <c r="F13" i="1"/>
  <c r="F12" i="1"/>
  <c r="F4" i="1"/>
  <c r="F5" i="1"/>
  <c r="D22" i="1" l="1"/>
  <c r="F23" i="1"/>
  <c r="F20" i="1" l="1"/>
  <c r="F21" i="1"/>
  <c r="F11" i="1"/>
  <c r="F6" i="1"/>
  <c r="F3" i="1"/>
  <c r="F8" i="1"/>
  <c r="F22" i="1"/>
  <c r="F18" i="1"/>
  <c r="F17" i="1"/>
  <c r="F16" i="1"/>
  <c r="F31" i="1" l="1"/>
  <c r="F32" i="1"/>
  <c r="F33" i="1"/>
  <c r="F28" i="1"/>
  <c r="F30" i="1" l="1"/>
  <c r="D29" i="1"/>
  <c r="F29" i="1" s="1"/>
  <c r="F26" i="1" l="1"/>
  <c r="F25" i="1"/>
  <c r="F39" i="1" s="1"/>
  <c r="F40" i="1" s="1"/>
  <c r="F41" i="1" l="1"/>
  <c r="F42" i="1" s="1"/>
</calcChain>
</file>

<file path=xl/sharedStrings.xml><?xml version="1.0" encoding="utf-8"?>
<sst xmlns="http://schemas.openxmlformats.org/spreadsheetml/2006/main" count="74" uniqueCount="54">
  <si>
    <t>KOLIČINA</t>
  </si>
  <si>
    <t>ENOTA</t>
  </si>
  <si>
    <t>m</t>
  </si>
  <si>
    <t>m2</t>
  </si>
  <si>
    <t>Dobava in izvedba nanosa dvokomponentne hladne plastike, zelo obstojne z dolgo dobo ekploatacije, certificirano v soglasju z EN standardi (kot npr. Helios - Signodur Structure), za nanos 3 x 3 cm vodilnih linij</t>
  </si>
  <si>
    <t>Dobava in vgradnja betonske opozorilne (čepaste) taktilne plošče dim 30/30/8, sive, z nanosom protiprašne emulzije; stiki zaliti s trajnoelastično zmesjo. (OPOMBA: plošče morajo biti skladne s standardom SIST ISO 21542:2016;)</t>
  </si>
  <si>
    <t>CENA NA ENOTO</t>
  </si>
  <si>
    <t>VREDNOST</t>
  </si>
  <si>
    <t>ROBNIKI</t>
  </si>
  <si>
    <t>VOZIŠČNA KONSTRUKCIJA</t>
  </si>
  <si>
    <t>PREDDELA</t>
  </si>
  <si>
    <t>TAKTILNE OZNAKE</t>
  </si>
  <si>
    <t>OZNAČBE NA VOZIŠČU</t>
  </si>
  <si>
    <t>Demontaža prometnega znaka na enem podstavku</t>
  </si>
  <si>
    <t>kos</t>
  </si>
  <si>
    <t>Dobava in pritrditev okroglega prometnega znaka, podlaga iz aluminijaste pločevine,  premera 600 mm (STOP znak)</t>
  </si>
  <si>
    <t>Prestavitev in vgraditev stebrička za prometni znak iz vroče cinkane jeklene cevi s premerom 64 mm, dolge 2500 mm (STOP ZNAK)</t>
  </si>
  <si>
    <t>DDV</t>
  </si>
  <si>
    <t>SKUPAJ Z DDV</t>
  </si>
  <si>
    <t>m1</t>
  </si>
  <si>
    <t>Rezanje asfaltne plasti s talno diamantno žago, debele 6 do 10 cm</t>
  </si>
  <si>
    <t>Izdelava obrabne in zaporne plasti bituminizirane zmesi AC 8 surf B 70/100 A5 (pločnik)</t>
  </si>
  <si>
    <t>Porušitev in odstranitev asfaltne plasti v debelini 6 do 10 cm z nakladanjem ter odvozom materiala na deponijo izvajalca</t>
  </si>
  <si>
    <t>Porušitev in odstranitev robnika iz cementnega betona z nakladanjem ter odvozom materiala na deponijo izvajalca</t>
  </si>
  <si>
    <t>Zatesnitev mejnih površin – stikov, širokih do 20 mm in globokih do 4 cm, s predhodnim premazom bližnjih površin in zapolnitvijo z bitumensko zmesjo za tesnjenje stikov</t>
  </si>
  <si>
    <t>Široki izkop vezljive zemljine – 3. kategorije – strojno z nakladanjem</t>
  </si>
  <si>
    <t>m3</t>
  </si>
  <si>
    <t>ZEMELJSKA DELA</t>
  </si>
  <si>
    <t>Izdelava izravnalne plasti iz drobljenca v povprečni debelini do 5 cm</t>
  </si>
  <si>
    <t>*</t>
  </si>
  <si>
    <t>kpl</t>
  </si>
  <si>
    <t>Dobava pogreznjenega cestnega robnika iz rezanega naravnega kamna s prerezom 15/25/100 cm vključno z vgradnjo na podložni beton C 16/20</t>
  </si>
  <si>
    <t>Zavarovanje gradbišča v času gradnje s polovično zaporo prometa in usmerjanjem s semaforji.*</t>
  </si>
  <si>
    <t>OPOMBA:
Karakteristike prometnih znakov morajo biti skladne s Pravilnikom o prometni signalizaciji in prometni opremi na cestah (Uradni list RS, št. 99/15, 46/17, 59/18, 63/19 in 150/21).</t>
  </si>
  <si>
    <t>Dobava predfabriciranega pogreznjenega robnika iz cementnega betona s prerezom 5/20/100 cm vključno z vgradnjo na podložni beton C 16/20</t>
  </si>
  <si>
    <t>Dobava dvignjenega cestnega robnika iz rezanega naravnega kamna s prerezom 15/25/100 cm vključno z vgradnjo na podložni beton C 16/20</t>
  </si>
  <si>
    <t>Izdelava nevezane nosilne plasti enakomerno zrnatega drobljenca iz kamnine v debelini 21 do 30 cm (tampon)</t>
  </si>
  <si>
    <t>Izdelava posteljice iz drobljenih kamnitih zrn v debelini 25cm</t>
  </si>
  <si>
    <t>TUJE STORITVE</t>
  </si>
  <si>
    <t>Doplačilo za ročni izkop vezljive zemljine -3. kategorije</t>
  </si>
  <si>
    <t>*OPOMBA:                                                                                                                                   ročni izkop je predviden v območju obstoječih komunalnih vodih</t>
  </si>
  <si>
    <t>ur</t>
  </si>
  <si>
    <t>Projektantski nadzor</t>
  </si>
  <si>
    <t>Določitev in preverjanje položajev, višin in smeri pri gradnji objekta s površino do 200 m2_zakoličba</t>
  </si>
  <si>
    <r>
      <t xml:space="preserve">Izdelava tankoslojne vzdolžne označbe na vozišču z enokomponentno belo barvo, vključno 250 g/m2 posipa z drobci / kroglicami stekla, strojno, debelina plasti suhe snovi 2,5 mm, širina črte </t>
    </r>
    <r>
      <rPr>
        <sz val="11"/>
        <rFont val="Calibri"/>
        <family val="2"/>
        <charset val="238"/>
        <scheme val="minor"/>
      </rPr>
      <t>12</t>
    </r>
    <r>
      <rPr>
        <sz val="11"/>
        <color theme="1"/>
        <rFont val="Calibri"/>
        <family val="2"/>
        <charset val="238"/>
        <scheme val="minor"/>
      </rPr>
      <t xml:space="preserve"> cm</t>
    </r>
  </si>
  <si>
    <r>
      <t>Izdelava tankoslojne prečne in ostalih označb na vozišču z enokomponentno belo barvo, vključno 250 g/m2 posipa z drobci / kroglicami stekla, strojno, debelina plasti suhe snovi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3 mm</t>
    </r>
    <r>
      <rPr>
        <sz val="11"/>
        <color theme="1"/>
        <rFont val="Calibri"/>
        <family val="2"/>
        <charset val="238"/>
        <scheme val="minor"/>
      </rPr>
      <t>, površina označbe 1,1 do 1,5 m2 (PREHOD)</t>
    </r>
  </si>
  <si>
    <r>
      <t xml:space="preserve">Izdelava tankoslojne vzdolžne označbe na vozišču z enokomponentno belo barvo, vključno 250 g/m2 posipa z drobci / kroglicami stekla, strojno, debelina plasti suhe snovi </t>
    </r>
    <r>
      <rPr>
        <sz val="11"/>
        <rFont val="Calibri"/>
        <family val="2"/>
        <charset val="238"/>
        <scheme val="minor"/>
      </rPr>
      <t>2,5 mm</t>
    </r>
    <r>
      <rPr>
        <sz val="11"/>
        <color theme="1"/>
        <rFont val="Calibri"/>
        <family val="2"/>
        <charset val="238"/>
        <scheme val="minor"/>
      </rPr>
      <t>, širina črte 50 cm (5211,5212 - STOP ČRTA)</t>
    </r>
  </si>
  <si>
    <t>%</t>
  </si>
  <si>
    <t>Nepredvidena dela (5%)</t>
  </si>
  <si>
    <t>SKUPAJ</t>
  </si>
  <si>
    <t>Izdelava projektne dokumentacije za projekt izvedenih del PID (v tiskani 1x in elektronski 1x obliki)</t>
  </si>
  <si>
    <t>Nadzor upravljalca državne ceste (DRI)</t>
  </si>
  <si>
    <t>OPOMBA:
Postavitev, vzdrževanje in odstranitev prometne zapore, pridobitev dovoljenja za zaporo ter vsi stroški vezani na zaporo (ocenjena vrednost je 1000€). Obračun zapore se bo izvedel po dejanskih stroških. Zapora velja za celotno traso in za vsa dela dogovorjena s pogodbo oziroma naročilnico.</t>
  </si>
  <si>
    <t>Izdelava elaborata za zaporo ceste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</si>
</sst>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_S_I_T_-;\-* #,##0.00\ _S_I_T_-;_-* &quot;-&quot;??\ _S_I_T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165" fontId="11" fillId="0" borderId="0" applyFont="0" applyFill="0" applyBorder="0" applyAlignment="0" applyProtection="0"/>
  </cellStyleXfs>
  <cellXfs count="60">
    <xf numFmtId="0" fontId="0" fillId="0" borderId="0" xfId="0"/>
    <xf numFmtId="164" fontId="7" fillId="0" borderId="1" xfId="0" applyNumberFormat="1" applyFont="1" applyBorder="1" applyProtection="1">
      <protection locked="0"/>
    </xf>
    <xf numFmtId="164" fontId="13" fillId="0" borderId="1" xfId="0" applyNumberFormat="1" applyFon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0" fontId="4" fillId="0" borderId="3" xfId="0" applyFont="1" applyBorder="1" applyAlignment="1" applyProtection="1">
      <alignment wrapText="1"/>
    </xf>
    <xf numFmtId="0" fontId="2" fillId="0" borderId="3" xfId="0" applyFont="1" applyBorder="1" applyAlignment="1" applyProtection="1">
      <alignment wrapText="1"/>
    </xf>
    <xf numFmtId="0" fontId="4" fillId="0" borderId="3" xfId="0" applyFont="1" applyBorder="1" applyAlignment="1" applyProtection="1">
      <alignment horizontal="center" vertical="center" wrapText="1"/>
    </xf>
    <xf numFmtId="164" fontId="0" fillId="0" borderId="3" xfId="0" applyNumberFormat="1" applyBorder="1" applyProtection="1"/>
    <xf numFmtId="164" fontId="7" fillId="0" borderId="3" xfId="0" applyNumberFormat="1" applyFont="1" applyBorder="1" applyProtection="1"/>
    <xf numFmtId="0" fontId="0" fillId="0" borderId="0" xfId="0" applyProtection="1"/>
    <xf numFmtId="0" fontId="0" fillId="0" borderId="4" xfId="0" applyBorder="1" applyAlignment="1" applyProtection="1">
      <alignment vertical="top"/>
    </xf>
    <xf numFmtId="0" fontId="9" fillId="4" borderId="5" xfId="0" applyFont="1" applyFill="1" applyBorder="1" applyAlignment="1" applyProtection="1">
      <alignment horizontal="left" vertical="top" wrapText="1"/>
    </xf>
    <xf numFmtId="0" fontId="9" fillId="4" borderId="5" xfId="0" applyFont="1" applyFill="1" applyBorder="1" applyProtection="1"/>
    <xf numFmtId="164" fontId="9" fillId="4" borderId="5" xfId="0" applyNumberFormat="1" applyFont="1" applyFill="1" applyBorder="1" applyProtection="1"/>
    <xf numFmtId="164" fontId="9" fillId="4" borderId="6" xfId="0" applyNumberFormat="1" applyFont="1" applyFill="1" applyBorder="1" applyProtection="1"/>
    <xf numFmtId="0" fontId="0" fillId="0" borderId="0" xfId="0" applyAlignment="1" applyProtection="1">
      <alignment vertical="top"/>
    </xf>
    <xf numFmtId="164" fontId="0" fillId="0" borderId="0" xfId="0" applyNumberFormat="1" applyProtection="1"/>
    <xf numFmtId="164" fontId="7" fillId="0" borderId="1" xfId="0" applyNumberFormat="1" applyFont="1" applyBorder="1" applyProtection="1"/>
    <xf numFmtId="0" fontId="0" fillId="0" borderId="2" xfId="0" applyBorder="1" applyAlignment="1" applyProtection="1">
      <alignment vertical="top"/>
    </xf>
    <xf numFmtId="0" fontId="0" fillId="0" borderId="2" xfId="0" applyBorder="1" applyAlignment="1" applyProtection="1">
      <alignment wrapText="1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right"/>
    </xf>
    <xf numFmtId="0" fontId="1" fillId="0" borderId="3" xfId="0" applyFont="1" applyBorder="1" applyAlignment="1" applyProtection="1">
      <alignment wrapText="1"/>
    </xf>
    <xf numFmtId="0" fontId="0" fillId="0" borderId="3" xfId="0" applyBorder="1" applyAlignment="1" applyProtection="1">
      <alignment horizontal="center"/>
    </xf>
    <xf numFmtId="0" fontId="0" fillId="0" borderId="3" xfId="0" applyBorder="1" applyProtection="1"/>
    <xf numFmtId="0" fontId="0" fillId="0" borderId="1" xfId="0" applyBorder="1" applyAlignment="1" applyProtection="1">
      <alignment horizontal="right" vertical="top"/>
    </xf>
    <xf numFmtId="0" fontId="15" fillId="0" borderId="1" xfId="0" applyFont="1" applyBorder="1" applyAlignment="1" applyProtection="1">
      <alignment wrapText="1"/>
    </xf>
    <xf numFmtId="164" fontId="0" fillId="0" borderId="1" xfId="0" applyNumberFormat="1" applyBorder="1" applyProtection="1"/>
    <xf numFmtId="0" fontId="0" fillId="0" borderId="7" xfId="0" applyBorder="1" applyAlignment="1" applyProtection="1">
      <alignment vertical="top"/>
    </xf>
    <xf numFmtId="0" fontId="5" fillId="2" borderId="1" xfId="0" applyFont="1" applyFill="1" applyBorder="1" applyAlignment="1" applyProtection="1">
      <alignment horizontal="left" vertical="top" wrapText="1"/>
    </xf>
    <xf numFmtId="0" fontId="7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Protection="1"/>
    <xf numFmtId="164" fontId="7" fillId="2" borderId="1" xfId="0" applyNumberFormat="1" applyFont="1" applyFill="1" applyBorder="1" applyProtection="1"/>
    <xf numFmtId="0" fontId="0" fillId="0" borderId="1" xfId="0" applyBorder="1" applyAlignment="1" applyProtection="1">
      <alignment vertical="top"/>
    </xf>
    <xf numFmtId="0" fontId="3" fillId="0" borderId="1" xfId="0" applyFont="1" applyBorder="1" applyAlignment="1" applyProtection="1">
      <alignment wrapText="1"/>
    </xf>
    <xf numFmtId="0" fontId="7" fillId="0" borderId="1" xfId="0" applyFont="1" applyBorder="1" applyAlignment="1" applyProtection="1">
      <alignment horizontal="center"/>
    </xf>
    <xf numFmtId="0" fontId="7" fillId="0" borderId="1" xfId="0" applyFont="1" applyBorder="1" applyProtection="1"/>
    <xf numFmtId="0" fontId="0" fillId="0" borderId="1" xfId="0" applyBorder="1" applyAlignment="1" applyProtection="1">
      <alignment wrapText="1"/>
    </xf>
    <xf numFmtId="0" fontId="7" fillId="2" borderId="1" xfId="0" applyFont="1" applyFill="1" applyBorder="1" applyAlignment="1" applyProtection="1">
      <alignment horizontal="left" vertical="top" wrapText="1"/>
    </xf>
    <xf numFmtId="0" fontId="12" fillId="0" borderId="1" xfId="0" applyFont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wrapText="1"/>
    </xf>
    <xf numFmtId="0" fontId="13" fillId="0" borderId="1" xfId="0" applyFont="1" applyBorder="1" applyProtection="1"/>
    <xf numFmtId="0" fontId="13" fillId="0" borderId="1" xfId="0" applyFont="1" applyBorder="1" applyAlignment="1" applyProtection="1">
      <alignment wrapText="1"/>
    </xf>
    <xf numFmtId="0" fontId="13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wrapText="1"/>
    </xf>
    <xf numFmtId="0" fontId="13" fillId="2" borderId="1" xfId="0" applyFont="1" applyFill="1" applyBorder="1" applyProtection="1"/>
    <xf numFmtId="0" fontId="13" fillId="2" borderId="1" xfId="0" applyFont="1" applyFill="1" applyBorder="1" applyAlignment="1" applyProtection="1">
      <alignment horizontal="center"/>
    </xf>
    <xf numFmtId="164" fontId="13" fillId="2" borderId="1" xfId="0" applyNumberFormat="1" applyFont="1" applyFill="1" applyBorder="1" applyProtection="1"/>
    <xf numFmtId="164" fontId="13" fillId="0" borderId="1" xfId="0" applyNumberFormat="1" applyFont="1" applyBorder="1" applyProtection="1"/>
    <xf numFmtId="0" fontId="5" fillId="0" borderId="1" xfId="0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/>
    </xf>
    <xf numFmtId="49" fontId="13" fillId="0" borderId="1" xfId="1" applyNumberFormat="1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center"/>
    </xf>
    <xf numFmtId="0" fontId="7" fillId="3" borderId="0" xfId="0" applyFont="1" applyFill="1" applyProtection="1"/>
    <xf numFmtId="0" fontId="7" fillId="3" borderId="0" xfId="0" applyFont="1" applyFill="1" applyAlignment="1" applyProtection="1">
      <alignment horizontal="center"/>
    </xf>
    <xf numFmtId="164" fontId="7" fillId="3" borderId="0" xfId="0" applyNumberFormat="1" applyFont="1" applyFill="1" applyAlignment="1" applyProtection="1">
      <alignment horizontal="center" wrapText="1"/>
    </xf>
    <xf numFmtId="164" fontId="7" fillId="3" borderId="0" xfId="0" applyNumberFormat="1" applyFont="1" applyFill="1" applyAlignment="1" applyProtection="1">
      <alignment horizontal="center"/>
    </xf>
  </cellXfs>
  <cellStyles count="3">
    <cellStyle name="Navadno" xfId="0" builtinId="0"/>
    <cellStyle name="Navadno_SLOV_C" xfId="1" xr:uid="{00000000-0005-0000-0000-000001000000}"/>
    <cellStyle name="Vejic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view="pageBreakPreview" zoomScale="120" zoomScaleNormal="175" zoomScaleSheetLayoutView="120" workbookViewId="0">
      <selection activeCell="E7" sqref="E7"/>
    </sheetView>
  </sheetViews>
  <sheetFormatPr defaultRowHeight="15" x14ac:dyDescent="0.25"/>
  <cols>
    <col min="1" max="1" width="2.140625" style="16" bestFit="1" customWidth="1"/>
    <col min="2" max="2" width="66.28515625" style="10" customWidth="1"/>
    <col min="3" max="3" width="7.140625" style="10" bestFit="1" customWidth="1"/>
    <col min="4" max="4" width="9.42578125" style="10" bestFit="1" customWidth="1"/>
    <col min="5" max="5" width="13.42578125" style="17" bestFit="1" customWidth="1"/>
    <col min="6" max="6" width="11.140625" style="17" bestFit="1" customWidth="1"/>
    <col min="7" max="16384" width="9.140625" style="10"/>
  </cols>
  <sheetData>
    <row r="1" spans="1:6" ht="30" x14ac:dyDescent="0.25">
      <c r="B1" s="56"/>
      <c r="C1" s="57" t="s">
        <v>1</v>
      </c>
      <c r="D1" s="57" t="s">
        <v>0</v>
      </c>
      <c r="E1" s="58" t="s">
        <v>6</v>
      </c>
      <c r="F1" s="59" t="s">
        <v>7</v>
      </c>
    </row>
    <row r="2" spans="1:6" x14ac:dyDescent="0.25">
      <c r="A2" s="35"/>
      <c r="B2" s="48" t="s">
        <v>10</v>
      </c>
      <c r="C2" s="48"/>
      <c r="D2" s="48"/>
      <c r="E2" s="48"/>
      <c r="F2" s="48"/>
    </row>
    <row r="3" spans="1:6" ht="30" x14ac:dyDescent="0.25">
      <c r="A3" s="35">
        <v>1</v>
      </c>
      <c r="B3" s="45" t="s">
        <v>43</v>
      </c>
      <c r="C3" s="53" t="s">
        <v>30</v>
      </c>
      <c r="D3" s="38">
        <v>1</v>
      </c>
      <c r="E3" s="1">
        <v>0</v>
      </c>
      <c r="F3" s="18">
        <f>D3*E3</f>
        <v>0</v>
      </c>
    </row>
    <row r="4" spans="1:6" x14ac:dyDescent="0.25">
      <c r="A4" s="35">
        <v>2</v>
      </c>
      <c r="B4" s="45" t="s">
        <v>20</v>
      </c>
      <c r="C4" s="37" t="s">
        <v>19</v>
      </c>
      <c r="D4" s="38">
        <v>33</v>
      </c>
      <c r="E4" s="1">
        <v>0</v>
      </c>
      <c r="F4" s="18">
        <f>D4*E4</f>
        <v>0</v>
      </c>
    </row>
    <row r="5" spans="1:6" ht="30" x14ac:dyDescent="0.25">
      <c r="A5" s="35">
        <v>3</v>
      </c>
      <c r="B5" s="45" t="s">
        <v>22</v>
      </c>
      <c r="C5" s="37" t="s">
        <v>3</v>
      </c>
      <c r="D5" s="38">
        <v>27</v>
      </c>
      <c r="E5" s="1">
        <v>0</v>
      </c>
      <c r="F5" s="18">
        <f t="shared" ref="F5:F6" si="0">D5*E5</f>
        <v>0</v>
      </c>
    </row>
    <row r="6" spans="1:6" ht="30" x14ac:dyDescent="0.25">
      <c r="A6" s="35">
        <v>4</v>
      </c>
      <c r="B6" s="47" t="s">
        <v>23</v>
      </c>
      <c r="C6" s="37" t="s">
        <v>19</v>
      </c>
      <c r="D6" s="38">
        <v>40</v>
      </c>
      <c r="E6" s="1">
        <v>0</v>
      </c>
      <c r="F6" s="18">
        <f t="shared" si="0"/>
        <v>0</v>
      </c>
    </row>
    <row r="7" spans="1:6" x14ac:dyDescent="0.25">
      <c r="A7" s="35">
        <v>5</v>
      </c>
      <c r="B7" s="54" t="s">
        <v>53</v>
      </c>
      <c r="C7" s="55" t="s">
        <v>14</v>
      </c>
      <c r="D7" s="38">
        <v>1</v>
      </c>
      <c r="E7" s="1">
        <v>0</v>
      </c>
      <c r="F7" s="18">
        <f>D7*E7</f>
        <v>0</v>
      </c>
    </row>
    <row r="8" spans="1:6" ht="30" x14ac:dyDescent="0.25">
      <c r="A8" s="35">
        <v>6</v>
      </c>
      <c r="B8" s="54" t="s">
        <v>32</v>
      </c>
      <c r="C8" s="37" t="s">
        <v>30</v>
      </c>
      <c r="D8" s="38">
        <v>1</v>
      </c>
      <c r="E8" s="1">
        <v>0</v>
      </c>
      <c r="F8" s="18">
        <f>D8*E8</f>
        <v>0</v>
      </c>
    </row>
    <row r="9" spans="1:6" ht="75.75" customHeight="1" x14ac:dyDescent="0.25">
      <c r="A9" s="27" t="s">
        <v>29</v>
      </c>
      <c r="B9" s="28" t="s">
        <v>52</v>
      </c>
      <c r="C9" s="37"/>
      <c r="D9" s="38"/>
      <c r="E9" s="1"/>
      <c r="F9" s="18"/>
    </row>
    <row r="10" spans="1:6" x14ac:dyDescent="0.25">
      <c r="A10" s="35"/>
      <c r="B10" s="48" t="s">
        <v>27</v>
      </c>
      <c r="C10" s="32"/>
      <c r="D10" s="33"/>
      <c r="E10" s="34"/>
      <c r="F10" s="34"/>
    </row>
    <row r="11" spans="1:6" x14ac:dyDescent="0.25">
      <c r="A11" s="35">
        <v>1</v>
      </c>
      <c r="B11" s="47" t="s">
        <v>25</v>
      </c>
      <c r="C11" s="37" t="s">
        <v>26</v>
      </c>
      <c r="D11" s="38">
        <v>18</v>
      </c>
      <c r="E11" s="1">
        <v>0</v>
      </c>
      <c r="F11" s="18">
        <f>D11*E11</f>
        <v>0</v>
      </c>
    </row>
    <row r="12" spans="1:6" x14ac:dyDescent="0.25">
      <c r="A12" s="35">
        <v>2</v>
      </c>
      <c r="B12" s="52" t="s">
        <v>37</v>
      </c>
      <c r="C12" s="53" t="s">
        <v>3</v>
      </c>
      <c r="D12" s="38">
        <v>35</v>
      </c>
      <c r="E12" s="1">
        <v>0</v>
      </c>
      <c r="F12" s="18">
        <f>D12*E12</f>
        <v>0</v>
      </c>
    </row>
    <row r="13" spans="1:6" x14ac:dyDescent="0.25">
      <c r="A13" s="35">
        <v>3</v>
      </c>
      <c r="B13" s="52" t="s">
        <v>39</v>
      </c>
      <c r="C13" s="53" t="s">
        <v>26</v>
      </c>
      <c r="D13" s="38">
        <v>5</v>
      </c>
      <c r="E13" s="1">
        <v>0</v>
      </c>
      <c r="F13" s="18">
        <f>D13*E13</f>
        <v>0</v>
      </c>
    </row>
    <row r="14" spans="1:6" ht="30" x14ac:dyDescent="0.25">
      <c r="A14" s="35"/>
      <c r="B14" s="52" t="s">
        <v>40</v>
      </c>
      <c r="C14" s="53"/>
      <c r="D14" s="38"/>
      <c r="E14" s="18"/>
      <c r="F14" s="18"/>
    </row>
    <row r="15" spans="1:6" x14ac:dyDescent="0.25">
      <c r="A15" s="35"/>
      <c r="B15" s="48" t="s">
        <v>8</v>
      </c>
      <c r="C15" s="32"/>
      <c r="D15" s="33"/>
      <c r="E15" s="34"/>
      <c r="F15" s="34"/>
    </row>
    <row r="16" spans="1:6" ht="30" customHeight="1" x14ac:dyDescent="0.25">
      <c r="A16" s="35">
        <v>1</v>
      </c>
      <c r="B16" s="45" t="s">
        <v>35</v>
      </c>
      <c r="C16" s="37" t="s">
        <v>19</v>
      </c>
      <c r="D16" s="38">
        <v>23</v>
      </c>
      <c r="E16" s="1">
        <v>0</v>
      </c>
      <c r="F16" s="51">
        <f t="shared" ref="F16:F18" si="1">D16*E16</f>
        <v>0</v>
      </c>
    </row>
    <row r="17" spans="1:6" ht="30" x14ac:dyDescent="0.25">
      <c r="A17" s="35">
        <v>2</v>
      </c>
      <c r="B17" s="45" t="s">
        <v>31</v>
      </c>
      <c r="C17" s="37" t="s">
        <v>19</v>
      </c>
      <c r="D17" s="38">
        <v>2</v>
      </c>
      <c r="E17" s="1">
        <v>0</v>
      </c>
      <c r="F17" s="51">
        <f t="shared" si="1"/>
        <v>0</v>
      </c>
    </row>
    <row r="18" spans="1:6" ht="30" customHeight="1" x14ac:dyDescent="0.25">
      <c r="A18" s="35">
        <v>3</v>
      </c>
      <c r="B18" s="45" t="s">
        <v>34</v>
      </c>
      <c r="C18" s="37" t="s">
        <v>19</v>
      </c>
      <c r="D18" s="38">
        <v>17</v>
      </c>
      <c r="E18" s="1">
        <v>0</v>
      </c>
      <c r="F18" s="51">
        <f t="shared" si="1"/>
        <v>0</v>
      </c>
    </row>
    <row r="19" spans="1:6" x14ac:dyDescent="0.25">
      <c r="A19" s="35"/>
      <c r="B19" s="48" t="s">
        <v>9</v>
      </c>
      <c r="C19" s="49"/>
      <c r="D19" s="48"/>
      <c r="E19" s="50"/>
      <c r="F19" s="50"/>
    </row>
    <row r="20" spans="1:6" ht="30" x14ac:dyDescent="0.25">
      <c r="A20" s="35">
        <v>1</v>
      </c>
      <c r="B20" s="43" t="s">
        <v>36</v>
      </c>
      <c r="C20" s="37" t="s">
        <v>26</v>
      </c>
      <c r="D20" s="44">
        <v>9</v>
      </c>
      <c r="E20" s="2">
        <v>0</v>
      </c>
      <c r="F20" s="18">
        <f t="shared" ref="F20:F23" si="2">D20*E20</f>
        <v>0</v>
      </c>
    </row>
    <row r="21" spans="1:6" x14ac:dyDescent="0.25">
      <c r="A21" s="35">
        <v>2</v>
      </c>
      <c r="B21" s="45" t="s">
        <v>28</v>
      </c>
      <c r="C21" s="46" t="s">
        <v>26</v>
      </c>
      <c r="D21" s="44">
        <v>1</v>
      </c>
      <c r="E21" s="2">
        <v>0</v>
      </c>
      <c r="F21" s="18">
        <f t="shared" si="2"/>
        <v>0</v>
      </c>
    </row>
    <row r="22" spans="1:6" ht="30" x14ac:dyDescent="0.25">
      <c r="A22" s="35">
        <v>3</v>
      </c>
      <c r="B22" s="47" t="s">
        <v>21</v>
      </c>
      <c r="C22" s="37" t="s">
        <v>3</v>
      </c>
      <c r="D22" s="38">
        <f>34+5</f>
        <v>39</v>
      </c>
      <c r="E22" s="1">
        <v>0</v>
      </c>
      <c r="F22" s="18">
        <f t="shared" si="2"/>
        <v>0</v>
      </c>
    </row>
    <row r="23" spans="1:6" ht="45" x14ac:dyDescent="0.25">
      <c r="A23" s="35">
        <v>4</v>
      </c>
      <c r="B23" s="45" t="s">
        <v>24</v>
      </c>
      <c r="C23" s="46" t="s">
        <v>19</v>
      </c>
      <c r="D23" s="44">
        <v>19</v>
      </c>
      <c r="E23" s="2">
        <v>0</v>
      </c>
      <c r="F23" s="18">
        <f t="shared" si="2"/>
        <v>0</v>
      </c>
    </row>
    <row r="24" spans="1:6" x14ac:dyDescent="0.25">
      <c r="A24" s="35"/>
      <c r="B24" s="33" t="s">
        <v>11</v>
      </c>
      <c r="C24" s="32"/>
      <c r="D24" s="33"/>
      <c r="E24" s="34"/>
      <c r="F24" s="34"/>
    </row>
    <row r="25" spans="1:6" ht="47.25" customHeight="1" x14ac:dyDescent="0.25">
      <c r="A25" s="35">
        <v>1</v>
      </c>
      <c r="B25" s="41" t="s">
        <v>4</v>
      </c>
      <c r="C25" s="37" t="s">
        <v>2</v>
      </c>
      <c r="D25" s="38">
        <v>13</v>
      </c>
      <c r="E25" s="1">
        <v>0</v>
      </c>
      <c r="F25" s="18">
        <f>D25*E25</f>
        <v>0</v>
      </c>
    </row>
    <row r="26" spans="1:6" ht="60" x14ac:dyDescent="0.25">
      <c r="A26" s="35">
        <v>2</v>
      </c>
      <c r="B26" s="42" t="s">
        <v>5</v>
      </c>
      <c r="C26" s="37" t="s">
        <v>3</v>
      </c>
      <c r="D26" s="38">
        <v>5</v>
      </c>
      <c r="E26" s="1">
        <v>0</v>
      </c>
      <c r="F26" s="18">
        <f t="shared" ref="F26:F33" si="3">D26*E26</f>
        <v>0</v>
      </c>
    </row>
    <row r="27" spans="1:6" x14ac:dyDescent="0.25">
      <c r="A27" s="35"/>
      <c r="B27" s="40" t="s">
        <v>12</v>
      </c>
      <c r="C27" s="32"/>
      <c r="D27" s="33"/>
      <c r="E27" s="34"/>
      <c r="F27" s="34"/>
    </row>
    <row r="28" spans="1:6" ht="45" x14ac:dyDescent="0.25">
      <c r="A28" s="35">
        <v>1</v>
      </c>
      <c r="B28" s="36" t="s">
        <v>44</v>
      </c>
      <c r="C28" s="37" t="s">
        <v>2</v>
      </c>
      <c r="D28" s="38">
        <v>62</v>
      </c>
      <c r="E28" s="1">
        <v>0</v>
      </c>
      <c r="F28" s="18">
        <f t="shared" si="3"/>
        <v>0</v>
      </c>
    </row>
    <row r="29" spans="1:6" ht="60" x14ac:dyDescent="0.25">
      <c r="A29" s="35">
        <v>2</v>
      </c>
      <c r="B29" s="36" t="s">
        <v>45</v>
      </c>
      <c r="C29" s="37" t="s">
        <v>3</v>
      </c>
      <c r="D29" s="38">
        <f>13*1.5</f>
        <v>19.5</v>
      </c>
      <c r="E29" s="1">
        <v>0</v>
      </c>
      <c r="F29" s="18">
        <f t="shared" si="3"/>
        <v>0</v>
      </c>
    </row>
    <row r="30" spans="1:6" ht="60" x14ac:dyDescent="0.25">
      <c r="A30" s="35">
        <v>3</v>
      </c>
      <c r="B30" s="36" t="s">
        <v>46</v>
      </c>
      <c r="C30" s="37" t="s">
        <v>2</v>
      </c>
      <c r="D30" s="38">
        <v>9.3000000000000007</v>
      </c>
      <c r="E30" s="1">
        <v>0</v>
      </c>
      <c r="F30" s="18">
        <f t="shared" si="3"/>
        <v>0</v>
      </c>
    </row>
    <row r="31" spans="1:6" x14ac:dyDescent="0.25">
      <c r="A31" s="35">
        <v>4</v>
      </c>
      <c r="B31" s="39" t="s">
        <v>13</v>
      </c>
      <c r="C31" s="37" t="s">
        <v>14</v>
      </c>
      <c r="D31" s="22">
        <v>1</v>
      </c>
      <c r="E31" s="3">
        <v>0</v>
      </c>
      <c r="F31" s="18">
        <f t="shared" si="3"/>
        <v>0</v>
      </c>
    </row>
    <row r="32" spans="1:6" ht="30" x14ac:dyDescent="0.25">
      <c r="A32" s="35">
        <v>5</v>
      </c>
      <c r="B32" s="39" t="s">
        <v>16</v>
      </c>
      <c r="C32" s="21"/>
      <c r="D32" s="22">
        <v>1</v>
      </c>
      <c r="E32" s="3">
        <v>0</v>
      </c>
      <c r="F32" s="18">
        <f t="shared" si="3"/>
        <v>0</v>
      </c>
    </row>
    <row r="33" spans="1:6" ht="30" x14ac:dyDescent="0.25">
      <c r="A33" s="35">
        <v>6</v>
      </c>
      <c r="B33" s="39" t="s">
        <v>15</v>
      </c>
      <c r="C33" s="21" t="s">
        <v>14</v>
      </c>
      <c r="D33" s="22">
        <v>1</v>
      </c>
      <c r="E33" s="3">
        <v>0</v>
      </c>
      <c r="F33" s="18">
        <f t="shared" si="3"/>
        <v>0</v>
      </c>
    </row>
    <row r="34" spans="1:6" ht="60" x14ac:dyDescent="0.25">
      <c r="A34" s="27" t="s">
        <v>29</v>
      </c>
      <c r="B34" s="28" t="s">
        <v>33</v>
      </c>
      <c r="C34" s="21"/>
      <c r="D34" s="22"/>
      <c r="E34" s="29"/>
      <c r="F34" s="18"/>
    </row>
    <row r="35" spans="1:6" x14ac:dyDescent="0.25">
      <c r="A35" s="30"/>
      <c r="B35" s="31" t="s">
        <v>38</v>
      </c>
      <c r="C35" s="32"/>
      <c r="D35" s="33"/>
      <c r="E35" s="34"/>
      <c r="F35" s="34"/>
    </row>
    <row r="36" spans="1:6" x14ac:dyDescent="0.25">
      <c r="A36" s="19">
        <v>1</v>
      </c>
      <c r="B36" s="20" t="s">
        <v>51</v>
      </c>
      <c r="C36" s="21" t="s">
        <v>41</v>
      </c>
      <c r="D36" s="22">
        <v>8</v>
      </c>
      <c r="E36" s="3">
        <v>0</v>
      </c>
      <c r="F36" s="18">
        <f t="shared" ref="F36" si="4">D36*E36</f>
        <v>0</v>
      </c>
    </row>
    <row r="37" spans="1:6" x14ac:dyDescent="0.25">
      <c r="A37" s="19">
        <v>2</v>
      </c>
      <c r="B37" s="20" t="s">
        <v>42</v>
      </c>
      <c r="C37" s="21" t="s">
        <v>41</v>
      </c>
      <c r="D37" s="23">
        <v>8</v>
      </c>
      <c r="E37" s="3">
        <v>0</v>
      </c>
      <c r="F37" s="18">
        <f>D37*E37</f>
        <v>0</v>
      </c>
    </row>
    <row r="38" spans="1:6" ht="30.75" thickBot="1" x14ac:dyDescent="0.3">
      <c r="A38" s="19">
        <v>3</v>
      </c>
      <c r="B38" s="24" t="s">
        <v>50</v>
      </c>
      <c r="C38" s="25" t="s">
        <v>14</v>
      </c>
      <c r="D38" s="26">
        <v>1</v>
      </c>
      <c r="E38" s="4">
        <v>0</v>
      </c>
      <c r="F38" s="9">
        <f t="shared" ref="F38" si="5">D38*E38</f>
        <v>0</v>
      </c>
    </row>
    <row r="39" spans="1:6" ht="16.5" thickTop="1" thickBot="1" x14ac:dyDescent="0.3">
      <c r="A39" s="5"/>
      <c r="B39" s="6" t="s">
        <v>48</v>
      </c>
      <c r="C39" s="7" t="s">
        <v>47</v>
      </c>
      <c r="D39" s="5">
        <v>5</v>
      </c>
      <c r="E39" s="8"/>
      <c r="F39" s="9">
        <f>SUM(F3:F8,F11:F13,F16:F18,F20:F23,F25:F26,F28:F33,F36:F38)*0.05</f>
        <v>0</v>
      </c>
    </row>
    <row r="40" spans="1:6" ht="15.75" thickTop="1" x14ac:dyDescent="0.25">
      <c r="A40" s="11"/>
      <c r="B40" s="12"/>
      <c r="C40" s="13"/>
      <c r="D40" s="13"/>
      <c r="E40" s="14" t="s">
        <v>49</v>
      </c>
      <c r="F40" s="15">
        <f>ROUND(SUM(F2:F39),2)</f>
        <v>0</v>
      </c>
    </row>
    <row r="41" spans="1:6" x14ac:dyDescent="0.25">
      <c r="E41" s="17" t="s">
        <v>17</v>
      </c>
      <c r="F41" s="17">
        <f>F40*0.22</f>
        <v>0</v>
      </c>
    </row>
    <row r="42" spans="1:6" x14ac:dyDescent="0.25">
      <c r="E42" s="17" t="s">
        <v>18</v>
      </c>
      <c r="F42" s="17">
        <f>ROUND(SUM(F40:F41),2)</f>
        <v>0</v>
      </c>
    </row>
  </sheetData>
  <sheetProtection algorithmName="SHA-512" hashValue="94qOQf6TOU5GNmIkLxUIbnUENid65+KXwLk2FL5q382AUDS/oA9k8fwlZdygQMwYKGTnBXYWkTy8Gz4CiBoqDw==" saltValue="DmsB1nTBT/InKF1Pb998qA==" spinCount="100000" sheet="1" objects="1" scenarios="1" selectLockedCells="1"/>
  <phoneticPr fontId="14" type="noConversion"/>
  <pageMargins left="0.7" right="0.7" top="0.75" bottom="0.75" header="0.3" footer="0.3"/>
  <pageSetup paperSize="9" scale="79" fitToHeight="0" orientation="portrait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Klemen Beličič</dc:creator>
  <cp:lastModifiedBy>MONM - Igor Tomažin</cp:lastModifiedBy>
  <cp:lastPrinted>2024-01-03T07:51:28Z</cp:lastPrinted>
  <dcterms:created xsi:type="dcterms:W3CDTF">2015-06-05T18:17:20Z</dcterms:created>
  <dcterms:modified xsi:type="dcterms:W3CDTF">2024-02-20T10:20:33Z</dcterms:modified>
</cp:coreProperties>
</file>