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920" tabRatio="902" activeTab="2"/>
  </bookViews>
  <sheets>
    <sheet name="Rekapitulacija" sheetId="1" r:id="rId1"/>
    <sheet name="Splošne opombe" sheetId="2" r:id="rId2"/>
    <sheet name="Preddela" sheetId="3" r:id="rId3"/>
    <sheet name="Zemeljska_dela" sheetId="4" r:id="rId4"/>
    <sheet name="Odvodnjavanje" sheetId="5" r:id="rId5"/>
    <sheet name="Voziščne_kon" sheetId="6" r:id="rId6"/>
    <sheet name="Gradbena_obrtniska_dela" sheetId="7" r:id="rId7"/>
    <sheet name="Kanalizacija" sheetId="8" r:id="rId8"/>
    <sheet name="Tuje_storitve" sheetId="9" r:id="rId9"/>
  </sheets>
  <definedNames>
    <definedName name="_Toc103495603" localSheetId="6">'Gradbena_obrtniska_dela'!#REF!</definedName>
    <definedName name="_Toc117475162" localSheetId="2">'Preddela'!#REF!</definedName>
    <definedName name="_Toc117475163" localSheetId="2">'Preddela'!#REF!</definedName>
    <definedName name="_Toc117475164" localSheetId="2">'Preddela'!$A$38</definedName>
    <definedName name="_Toc117475165" localSheetId="2">'Preddela'!$A$44</definedName>
    <definedName name="_Toc117475166" localSheetId="2">'Preddela'!#REF!</definedName>
    <definedName name="_Toc117475167" localSheetId="2">'Preddela'!#REF!</definedName>
    <definedName name="_Toc117475168" localSheetId="2">'Preddela'!#REF!</definedName>
    <definedName name="_Toc117475169" localSheetId="2">'Preddela'!#REF!</definedName>
    <definedName name="_Toc117475170" localSheetId="2">'Preddela'!#REF!</definedName>
    <definedName name="_Toc117475171" localSheetId="2">'Preddela'!#REF!</definedName>
    <definedName name="_Toc117475172" localSheetId="2">'Preddela'!#REF!</definedName>
    <definedName name="_Toc117475173" localSheetId="2">'Preddela'!#REF!</definedName>
    <definedName name="_Toc92683862" localSheetId="3">'Zemeljska_dela'!#REF!</definedName>
    <definedName name="_Toc92683863" localSheetId="3">'Zemeljska_dela'!#REF!</definedName>
    <definedName name="_xlfn._FV" hidden="1">#NAME?</definedName>
    <definedName name="_xlnm.Print_Area" localSheetId="6">'Gradbena_obrtniska_dela'!$A$1:$H$16</definedName>
    <definedName name="_xlnm.Print_Area" localSheetId="7">'Kanalizacija'!$A$1:$H$15</definedName>
    <definedName name="_xlnm.Print_Area" localSheetId="4">'Odvodnjavanje'!$A$1:$H$45</definedName>
    <definedName name="_xlnm.Print_Area" localSheetId="2">'Preddela'!$A$1:$H$67</definedName>
    <definedName name="_xlnm.Print_Area" localSheetId="0">'Rekapitulacija'!$A$1:$G$52</definedName>
    <definedName name="_xlnm.Print_Area" localSheetId="1">'Splošne opombe'!$A$1:$G$20</definedName>
    <definedName name="_xlnm.Print_Area" localSheetId="8">'Tuje_storitve'!$A$1:$H$19</definedName>
    <definedName name="_xlnm.Print_Area" localSheetId="5">'Voziščne_kon'!$A$1:$H$50</definedName>
    <definedName name="_xlnm.Print_Titles" localSheetId="6">'Gradbena_obrtniska_dela'!$5:$5</definedName>
    <definedName name="_xlnm.Print_Titles" localSheetId="7">'Kanalizacija'!$5:$5</definedName>
    <definedName name="_xlnm.Print_Titles" localSheetId="4">'Odvodnjavanje'!$5:$5</definedName>
    <definedName name="_xlnm.Print_Titles" localSheetId="2">'Preddela'!$5:$5</definedName>
    <definedName name="_xlnm.Print_Titles" localSheetId="8">'Tuje_storitve'!$5:$5</definedName>
    <definedName name="_xlnm.Print_Titles" localSheetId="5">'Voziščne_kon'!$5:$5</definedName>
    <definedName name="_xlnm.Print_Titles" localSheetId="3">'Zemeljska_dela'!$5:$5</definedName>
  </definedNames>
  <calcPr fullCalcOnLoad="1"/>
</workbook>
</file>

<file path=xl/sharedStrings.xml><?xml version="1.0" encoding="utf-8"?>
<sst xmlns="http://schemas.openxmlformats.org/spreadsheetml/2006/main" count="367" uniqueCount="254">
  <si>
    <t>36 132</t>
  </si>
  <si>
    <t>12 372</t>
  </si>
  <si>
    <t>12 323</t>
  </si>
  <si>
    <t>Nevezane nosilne plasti</t>
  </si>
  <si>
    <t>11 631</t>
  </si>
  <si>
    <t>1.1 Geodetska dela</t>
  </si>
  <si>
    <t>3.2.4   Vezane obrabne in zaporne plasti – površinske prevleke</t>
  </si>
  <si>
    <t>5.10   Razno</t>
  </si>
  <si>
    <t>SKUPAJ:</t>
  </si>
  <si>
    <t>21 111</t>
  </si>
  <si>
    <t>Površinski izkop plodne zemljine – 1. kategorije –  ročno</t>
  </si>
  <si>
    <t>32 497</t>
  </si>
  <si>
    <t xml:space="preserve"> 2.2  Planum temeljnih tal</t>
  </si>
  <si>
    <t>22 112</t>
  </si>
  <si>
    <t>25 151</t>
  </si>
  <si>
    <t>Doplačilo za zatravitev s semenom</t>
  </si>
  <si>
    <t>12 382</t>
  </si>
  <si>
    <t>Ureditev planuma temeljnih tal vezljive zemljine – 3. kategorije</t>
  </si>
  <si>
    <t xml:space="preserve">3.5.2   Robniki </t>
  </si>
  <si>
    <t>Opis dela</t>
  </si>
  <si>
    <t>Enota mere</t>
  </si>
  <si>
    <t>Šifra</t>
  </si>
  <si>
    <t>Obnova in zavarovanje zakoličbe osi trase ostale javne ceste v ravninskem terenu</t>
  </si>
  <si>
    <t>29 153</t>
  </si>
  <si>
    <t>29 155</t>
  </si>
  <si>
    <t>29 156</t>
  </si>
  <si>
    <t>12 211</t>
  </si>
  <si>
    <t>Demontaža prometnega znaka na enem podstavku</t>
  </si>
  <si>
    <t>2.4  Nasipi, zasipi, klini, posteljica in glinasti naboj</t>
  </si>
  <si>
    <t>Skupaj z DDV</t>
  </si>
  <si>
    <t>REKAPITULACIJA - GRADBENI DEL</t>
  </si>
  <si>
    <t>79 312</t>
  </si>
  <si>
    <t>79 311</t>
  </si>
  <si>
    <t>ur</t>
  </si>
  <si>
    <t>79 514</t>
  </si>
  <si>
    <t>Izdelava projektne dokumentacije za projekt izvedenih del</t>
  </si>
  <si>
    <t>21 224</t>
  </si>
  <si>
    <t>km</t>
  </si>
  <si>
    <t>11 121</t>
  </si>
  <si>
    <t>11 221</t>
  </si>
  <si>
    <t>2.5  Brežine in zelenice</t>
  </si>
  <si>
    <t>25 121</t>
  </si>
  <si>
    <t>25 122</t>
  </si>
  <si>
    <t>Postavitev in zavarovanje prečnega profila ostale javne ceste v ravninskem terenu</t>
  </si>
  <si>
    <t>2.9   Prevozi, razprostiranje in ureditev deponij materiala</t>
  </si>
  <si>
    <t>3.1.1</t>
  </si>
  <si>
    <t>510 001</t>
  </si>
  <si>
    <t>2.1 Izkopi</t>
  </si>
  <si>
    <t>5. Gradbena in obrtniška dela</t>
  </si>
  <si>
    <t>GRADBENA IN OBRTNIŠKA DELA</t>
  </si>
  <si>
    <t>3.5 Robni elementi vozišč</t>
  </si>
  <si>
    <t>3.6 Bankina</t>
  </si>
  <si>
    <t>29 118</t>
  </si>
  <si>
    <t>35 214</t>
  </si>
  <si>
    <t>Dobava in vgraditev predfabriciranega dvignjenega robnika iz cementnega betona  s prerezom 15/25 cm</t>
  </si>
  <si>
    <t>21 243</t>
  </si>
  <si>
    <t>Široki izkop mehke kamnine – 4. kategorije z nakladanjem</t>
  </si>
  <si>
    <t>21 253</t>
  </si>
  <si>
    <t>Široki izkop trde kamnine – 5. kategorije z nakladanjem</t>
  </si>
  <si>
    <t>Cena</t>
  </si>
  <si>
    <t>1. Preddela</t>
  </si>
  <si>
    <t>2. Zemeljska dela in temeljenje</t>
  </si>
  <si>
    <t>3. Voziščne konstrukcije</t>
  </si>
  <si>
    <t>Količina</t>
  </si>
  <si>
    <t>Skupaj</t>
  </si>
  <si>
    <t>m3</t>
  </si>
  <si>
    <t>Projektantski nadzor</t>
  </si>
  <si>
    <t xml:space="preserve"> </t>
  </si>
  <si>
    <t>m1</t>
  </si>
  <si>
    <t>kos</t>
  </si>
  <si>
    <t>m2</t>
  </si>
  <si>
    <t>Projekt :</t>
  </si>
  <si>
    <t>1.0</t>
  </si>
  <si>
    <t>PREDDELA</t>
  </si>
  <si>
    <t>2.0</t>
  </si>
  <si>
    <t>ZEMELJSKA DELA IN TEMELJENJE</t>
  </si>
  <si>
    <t>3.0</t>
  </si>
  <si>
    <t>TUJE STORITVE</t>
  </si>
  <si>
    <t>VOZIŠČNE KONSTRUKCIJE</t>
  </si>
  <si>
    <t>5.0</t>
  </si>
  <si>
    <t>Humuziranje brežine z valjanjem, v debelini do 20 cm - ročno</t>
  </si>
  <si>
    <t>Humuziranje brežine z valjanjem, v debelini do 20 cm - strojno</t>
  </si>
  <si>
    <t>DDV 22%</t>
  </si>
  <si>
    <t>Nadzor  upravljalcev komunalnih vodov</t>
  </si>
  <si>
    <t>Identifikacija, zaščita ter morebitna prestavitev komunalnih vodov z vsemi deli (dela se izvajajo ročno) in materialom po navodilih in z nadzorom pristojnega upravljavca komunalnega voda</t>
  </si>
  <si>
    <t>79 555</t>
  </si>
  <si>
    <t>31 132</t>
  </si>
  <si>
    <t>79 351</t>
  </si>
  <si>
    <t>Geotehnični nadzor z morebitnimi dodatnimi preiskavami</t>
  </si>
  <si>
    <t>Pred začetkom gradnje preveriti izhodiščno točko, ter zakoličiti projektirane objekte ob prisotnosti odgovornega projektanta projekta, ter geodeta tega projekta.</t>
  </si>
  <si>
    <t>21 112</t>
  </si>
  <si>
    <t>Površinski izkop plodne zemljine – 1. kategorije – strojno z odrivom do 50 m</t>
  </si>
  <si>
    <t>Izdelava bankine iz drobljenca, široke 0,50 do 0,75 m  (material upoštevan pod postavko  31 132)</t>
  </si>
  <si>
    <t>35 235</t>
  </si>
  <si>
    <t>Dobava in vgraditev predfabriciranega pogreznjenega robnika iz cementnega betona  s prerezom 15/25 cm</t>
  </si>
  <si>
    <t xml:space="preserve">3.5.3   Obrobe </t>
  </si>
  <si>
    <t>35 313</t>
  </si>
  <si>
    <t>Izdelava obrobe iz malih tlakovcev iz naravnega kamna (granit) velikosti 10 cm/10 cm /10 cm</t>
  </si>
  <si>
    <t>21 410</t>
  </si>
  <si>
    <t>24 473</t>
  </si>
  <si>
    <t>32 254</t>
  </si>
  <si>
    <t>3.2.2   Vezane asfaltne obrabne in zaporne plasti ľ bitumenski betoni</t>
  </si>
  <si>
    <t>24 119</t>
  </si>
  <si>
    <t>Izdelava nasipa iz zrnate kamnine – 4. kategorije z dobavo materiala iz kamnoloma</t>
  </si>
  <si>
    <t>3.1.4-6</t>
  </si>
  <si>
    <t>Asfaltne nosilne plasti</t>
  </si>
  <si>
    <t>Izdelava obrabne in zaporne plasti bituminizirane zmesi AC 8 surf B 70/100 A5 v debelini 4 cm (pločnik)</t>
  </si>
  <si>
    <t>510 005</t>
  </si>
  <si>
    <t>25 231</t>
  </si>
  <si>
    <t>12 131</t>
  </si>
  <si>
    <t>12 151</t>
  </si>
  <si>
    <t>12 152</t>
  </si>
  <si>
    <t>12 163</t>
  </si>
  <si>
    <t>12 166</t>
  </si>
  <si>
    <t>12 261</t>
  </si>
  <si>
    <t>Demontaža plastičnega smernika</t>
  </si>
  <si>
    <t>35 211</t>
  </si>
  <si>
    <t>12 181</t>
  </si>
  <si>
    <t>Odstranitev vej predhodno posekanih dreves</t>
  </si>
  <si>
    <t>ura</t>
  </si>
  <si>
    <t>12 322</t>
  </si>
  <si>
    <t>12 391</t>
  </si>
  <si>
    <t>29 131</t>
  </si>
  <si>
    <t>Razprostiranje odvečne plodne zemljine – 1. kategorije</t>
  </si>
  <si>
    <t xml:space="preserve">3.4   Tlakovane obrabne plasti </t>
  </si>
  <si>
    <t>79 515</t>
  </si>
  <si>
    <t>12 431</t>
  </si>
  <si>
    <t>12 421</t>
  </si>
  <si>
    <t>12 435</t>
  </si>
  <si>
    <t>Dobava in vgraditev predfabriciranega dvignjenega robnika iz cementnega betona  s prerezom 5/20 cm</t>
  </si>
  <si>
    <t>29 154</t>
  </si>
  <si>
    <t>Zaščita brežine z roliranjem v debelini do 30 cm, vključno z vsemi deli in materiali</t>
  </si>
  <si>
    <t>11 701</t>
  </si>
  <si>
    <t>Identifikacija ter označba obstoječih komunalnih vodov</t>
  </si>
  <si>
    <t>12 495</t>
  </si>
  <si>
    <t>Zakoličba višine in položaja točke na terenu/objektu</t>
  </si>
  <si>
    <t>Prilagoditev obstoječega jaška novi niveleti ureditve. Rušenje obstoječega venca ter pokrova jaška, niveletno prilagoditev višine jaška, izdelava novega venca ter vgraditev novega pokrova jaška. Z nadzorom upravljavca komunalnega voda. Vključno z vsemi deli in materiali.</t>
  </si>
  <si>
    <t>SPLOŠNE OPOMBE K CELOTNEMU POPISU DEL</t>
  </si>
  <si>
    <t>Opomba 1:</t>
  </si>
  <si>
    <t>Pri posameznih delih naveden izraz gradbiščna deponija pojmuje deponijo za katero poskrbi izvajalec del sam. Pri tem so zajeti vsi potrebni prevozi, prenosi, nakladanja in razkladanja od gradbišča do gradbiščne deponije.</t>
  </si>
  <si>
    <t>Opomba 2:</t>
  </si>
  <si>
    <t>Sestavni del projektanskega popisa del so tudi tehnično poročilo, elaborati in vse grafične priloge projekta, v katerem so posamezne postavke in dela podrobneje opisana.</t>
  </si>
  <si>
    <t>Opomba 3:</t>
  </si>
  <si>
    <t>Kategorizacija zemljin in kamnin je povzeta po tabeli 2.1, dopolnil splošnih in tehničnih pogojev za zemeljska dela in temeljenje (DDC 2001, IV. Knjiga), zemljine in kamnine so razvrščene v kategoriji od I. do V.</t>
  </si>
  <si>
    <t>Opomba 4:</t>
  </si>
  <si>
    <t>Opomba 5:</t>
  </si>
  <si>
    <t>Izdela se skupni projekt izvedenih del (PID) za celoten projekt, vrednost izdelave le tega pa je razdeljena po popisih za posamezna vrsta del</t>
  </si>
  <si>
    <t>Pri vseh postavkah v popisih del so mišljeni tudi vsi potrebni transporti, dobava vseh materialov in vse ostale potrebne storitve, ki so potrebne za realizacijo postavke, razen če ni v sami postavki natančno drugače navedeno.</t>
  </si>
  <si>
    <t>Doplačilo za zavojne robnike</t>
  </si>
  <si>
    <t>34 290</t>
  </si>
  <si>
    <t>Geodetski posnetek izvedenega stanja po predpisih geodetske stroke in navodilih upravljavca z vpisom, objektov, komunalnih vodov, naprav in BCP v uradne evidence</t>
  </si>
  <si>
    <t xml:space="preserve">Predračun: </t>
  </si>
  <si>
    <t>Izdelava nevezane nosilne plasti enakomerno zrnatega drobljenca iz kamnine v debelini 20 do 30 cm, vključno z dobavo materiala ter priprava zgornjega planuma</t>
  </si>
  <si>
    <t>32 501</t>
  </si>
  <si>
    <t>12 132</t>
  </si>
  <si>
    <t>Izdelava posteljice iz drobljenih kamnitih zrn v debelini min. 30 cm, vključno z dobavo materiala</t>
  </si>
  <si>
    <t>Prevoz materiala in odlaganje materiala vključno s plačilom takse deponiranega materiala na razdaljo nad 7000 do 10000 m (v m3 v raščenem stanju)</t>
  </si>
  <si>
    <t>Odstranitev grmovja in dreves z debli premera do 10 cm ter vej na redko porasli površini - ročno.  Vključno z odvozom na stalno deponijo in ostalimi stroški deponiranja.</t>
  </si>
  <si>
    <t>Odstranitev grmovja in dreves z debli premera do 10 cm ter vej na redko porasli površini - strojno.  Vključno z odvozom na stalno deponijo in ostalimi stroški deponiranja.</t>
  </si>
  <si>
    <t>Posek in odstranitev drevesa z deblom premera 11 do 30 cm ter odstranitev vej.  Vključno z odvozom na stalno deponijo in ostalimi stroški deponiranja.</t>
  </si>
  <si>
    <t>Posek in odstranitev drevesa z deblom premera 31 do 50 cm ter odstranitev vej.  Vključno z odvozom na stalno deponijo in ostalimi stroški deponiranja.</t>
  </si>
  <si>
    <t>Odstranitev panja s premerom 11 do 30 cm.  Vključno z odvozom na stalno deponijo in ostalimi stroški deponiranja.</t>
  </si>
  <si>
    <t>Odstranitev panja s premerom 31 do 50 cm.  Vključno z odvozom na stalno deponijo in ostalimi stroški deponiranja.</t>
  </si>
  <si>
    <t>Porušitev in odstranitev asfaltne plasti v debelini 6 do 10 cm.  Vključno z odvozom na stalno deponijo in ostalimi stroški deponiranja.</t>
  </si>
  <si>
    <t>Porušitev in odstranitev asfaltne plasti v debelini nad 10 cm.  Vključno z odvozom na stalno deponijo in ostalimi stroški deponiranja.</t>
  </si>
  <si>
    <t>Rezkanje in odvoz asfaltne krovne plasti v debelini 4 do 7 cm.  Vključno z odvozom na stalno deponijo in ostalimi stroški deponiranja.</t>
  </si>
  <si>
    <t xml:space="preserve">Rezanje asfaltne plasti s talno diamantno žago, debele 6 do 10 cm.  </t>
  </si>
  <si>
    <t>Porušitev in odstranitev robnika iz cementnega betona.  Vključno z odvozom na stalno deponijo in ostalimi stroški deponiranja.</t>
  </si>
  <si>
    <t>Porušitev in odstranitev kanalizacije iz cevi s premerom do 40 cm.  Vključno z odvozom na stalno deponijo in ostalimi stroški deponiranja.</t>
  </si>
  <si>
    <t>Porušitev in odstranitev jaška z notranjo stranico/premerom do 60 cm.  Vključno z odvozom na stalno deponijo in ostalimi stroški deponiranja.</t>
  </si>
  <si>
    <t>Porušitev in odstranitev glave prepusta s premerom do 60 cm.  Vključno z odvozom na stalno deponijo in ostalimi stroški deponiranja.</t>
  </si>
  <si>
    <t>Porušitev in odstranitev cementnega betona.  Vključno z odvozom na stalno deponijo in ostalimi stroški deponiranja.</t>
  </si>
  <si>
    <t>Prevoz materiala in odlaganje odpadnega asfalta na komunalno deponijo- vključno s plačilom takse deponiranega materiala</t>
  </si>
  <si>
    <t>Vodovod</t>
  </si>
  <si>
    <t>Kanalizacija</t>
  </si>
  <si>
    <t>34 313</t>
  </si>
  <si>
    <t>Pobrizg s bitumensko emulzijo 0,31 do 0,50 kg/m2</t>
  </si>
  <si>
    <t xml:space="preserve">Dobava in vgraditev bitumenskega traku š=15-20cm (kot npr.Teksabit) ali bitumenska pasta (kot npr. Dilaplast) za ojačitev stika med starim in novim finim asfaltom </t>
  </si>
  <si>
    <t>Široki izkop zemljine – 3. kategorije – strojno z nakladanjem</t>
  </si>
  <si>
    <t>Prevoz materiala in odlaganje odpadnega cementnega betona na komunalno deponijo- vključno s plačilom takse deponiranega materiala</t>
  </si>
  <si>
    <t>Prevoz materiala in odlaganje mešanih gradbenih odpadkov z do 25 m.-% nemineralnih primesi  - vključno s plačilom takse deponiranega materiala</t>
  </si>
  <si>
    <t>Prevoz materiala in odlaganje mešanih gradbenih odpadkov z do 50 m.-% nemineralnih primesi  - vključno s plačilom takse deponiranega materiala</t>
  </si>
  <si>
    <t>11 750</t>
  </si>
  <si>
    <t>Dobava in postavitev poškodovanega obstoječega mejnika (po potrebi)</t>
  </si>
  <si>
    <t>Opomba 6:</t>
  </si>
  <si>
    <t>Predračun je skladen s TSC 09.000:2006 in njegovimi dopolnitvami, vendar so izvedene korekcije in dopolnitve  postavk in dodane še nove postavke.</t>
  </si>
  <si>
    <t>Ureditev pločnika ob regionalni cesti R2-419/1204 Novo mesto – Ratež od km 6.0+23 do km 6.1+54 v naselju Ratež</t>
  </si>
  <si>
    <t>Pločnik</t>
  </si>
  <si>
    <r>
      <t>1</t>
    </r>
    <r>
      <rPr>
        <b/>
        <sz val="12"/>
        <color indexed="8"/>
        <rFont val="Times New Roman"/>
        <family val="1"/>
      </rPr>
      <t xml:space="preserve"> </t>
    </r>
    <r>
      <rPr>
        <b/>
        <sz val="12"/>
        <color indexed="8"/>
        <rFont val="Arial"/>
        <family val="2"/>
      </rPr>
      <t xml:space="preserve"> Čiščenje terena</t>
    </r>
  </si>
  <si>
    <r>
      <t>1.1.1</t>
    </r>
    <r>
      <rPr>
        <b/>
        <sz val="11"/>
        <color indexed="8"/>
        <rFont val="Times New Roman"/>
        <family val="1"/>
      </rPr>
      <t xml:space="preserve">       </t>
    </r>
    <r>
      <rPr>
        <b/>
        <sz val="11"/>
        <color indexed="8"/>
        <rFont val="Arial"/>
        <family val="2"/>
      </rPr>
      <t>Odstranitev grmovja, dreves, vej in panjev</t>
    </r>
  </si>
  <si>
    <r>
      <t>1.2.2</t>
    </r>
    <r>
      <rPr>
        <b/>
        <sz val="7"/>
        <color indexed="8"/>
        <rFont val="Times New Roman"/>
        <family val="1"/>
      </rPr>
      <t xml:space="preserve">       </t>
    </r>
    <r>
      <rPr>
        <b/>
        <sz val="12"/>
        <color indexed="8"/>
        <rFont val="Arial"/>
        <family val="2"/>
      </rPr>
      <t>Odstranitev prometne signalizacije in opreme</t>
    </r>
  </si>
  <si>
    <r>
      <t>1.2.3</t>
    </r>
    <r>
      <rPr>
        <b/>
        <sz val="7"/>
        <color indexed="8"/>
        <rFont val="Times New Roman"/>
        <family val="1"/>
      </rPr>
      <t xml:space="preserve">       </t>
    </r>
    <r>
      <rPr>
        <b/>
        <sz val="12"/>
        <color indexed="8"/>
        <rFont val="Arial"/>
        <family val="2"/>
      </rPr>
      <t xml:space="preserve">Porušitev in odstranitev voziščnih konstrukcij </t>
    </r>
  </si>
  <si>
    <r>
      <t>m</t>
    </r>
    <r>
      <rPr>
        <vertAlign val="superscript"/>
        <sz val="10"/>
        <color indexed="8"/>
        <rFont val="Arial"/>
        <family val="2"/>
      </rPr>
      <t>2</t>
    </r>
  </si>
  <si>
    <r>
      <t>m</t>
    </r>
    <r>
      <rPr>
        <vertAlign val="superscript"/>
        <sz val="10"/>
        <color indexed="8"/>
        <rFont val="Arial"/>
        <family val="2"/>
      </rPr>
      <t>1</t>
    </r>
  </si>
  <si>
    <r>
      <t>1.2.4</t>
    </r>
    <r>
      <rPr>
        <b/>
        <sz val="7"/>
        <color indexed="8"/>
        <rFont val="Times New Roman"/>
        <family val="1"/>
      </rPr>
      <t xml:space="preserve">       </t>
    </r>
    <r>
      <rPr>
        <b/>
        <sz val="12"/>
        <color indexed="8"/>
        <rFont val="Arial"/>
        <family val="2"/>
      </rPr>
      <t>Porušitev in odstranitev objektov</t>
    </r>
  </si>
  <si>
    <r>
      <t>m</t>
    </r>
    <r>
      <rPr>
        <vertAlign val="superscript"/>
        <sz val="10"/>
        <color indexed="8"/>
        <rFont val="Arial"/>
        <family val="2"/>
      </rPr>
      <t>3</t>
    </r>
  </si>
  <si>
    <r>
      <t>Ročni izkop ob obstoječih podzemnih inštalacijah, na mestih približevanj. Izkop v zemlji III. do IV.ktg  z odlaganjem odkopanega materiala na gradbiščno deponijo. Obračun za 1m</t>
    </r>
    <r>
      <rPr>
        <vertAlign val="superscript"/>
        <sz val="10"/>
        <color indexed="8"/>
        <rFont val="Arial"/>
        <family val="2"/>
      </rPr>
      <t>3</t>
    </r>
    <r>
      <rPr>
        <sz val="10"/>
        <color indexed="8"/>
        <rFont val="Arial"/>
        <family val="2"/>
      </rPr>
      <t>.</t>
    </r>
  </si>
  <si>
    <t>31 552</t>
  </si>
  <si>
    <t>Izdelava nosilne plasti bituminizirane zmesi AC 22 base B 50/70 A3 v debelini 6 cm (uvozi-pločnik)</t>
  </si>
  <si>
    <t xml:space="preserve">Dobava in vgradnja čepaste betonske opozorilne taktilne plošče dim 30/30/8, bele, z nanosom protiprašne emulzije; stiki zaliti s trajnoelastično zmesjo. (OPOMBA: plošče morajo biti skladne s standardom SIST ISO 21542:2016;) Vključno z nosilno posteljico iz suhe mešanice peska in cementa 5cm ter s položenem večzrnati drenažni beton C 12/15 iz zmesi zrn iz kamnin v debelini 25 cm  Z vsemi deli in materiali. </t>
  </si>
  <si>
    <t>7. Kanalizacija</t>
  </si>
  <si>
    <t>7.3. Zidarska dela na obstoječi kanalizaciji</t>
  </si>
  <si>
    <t>73 123</t>
  </si>
  <si>
    <t xml:space="preserve">Zidarska obdelava poškodovanih obstoječih betonskih jaškov z reparaturno malto in nadvišanje obstoječega betonskega jaška - niveletna prilagoditev na koto terena nove ureditve ter dobava in vgradnja novega betonskega obroča, razbremenilne plošče in tipskega LTŽ pokrova s tesnenjem, protihrupnim vložkom in zaklepom, fi 600mm, nosilnosti 400kN in napisom KANALIZACIJA s črkami velikosti min. 5cm; vključno s potrebnimi materiali, vsemi deli, prenosi in transporti. </t>
  </si>
  <si>
    <t>8. Tuje storitve</t>
  </si>
  <si>
    <t>7.0</t>
  </si>
  <si>
    <t>KANALIZACIJA</t>
  </si>
  <si>
    <t>kom</t>
  </si>
  <si>
    <t xml:space="preserve">Obnovitev odcepov za hišne priključke iz PVC gladkih cevi, nazivne togosti SN 8 kN/m2, premera dn 160 mm, na vtočne revizijske jaške, vključno z izkopom, pripravo posteljice in zasipom cevi, vsemi spremljajočimi deli, materiali, transporti, dobavo in polaganjem priključne PVC gladke cevi. Priključno cev na notranji strani jaška na javnem kanalu obdelati, na zunanji strani jaška pa obbetonirati. Posamezne hišne priključke izvesti na globini, ki bo omogočala prečkanje z ostalimi komunalnimi vodi. Priključke  izvesti v dolžini gradbenih posegov. Ocenjena povprečna dolžina odcepov za hišne priključke je  4 m. </t>
  </si>
  <si>
    <t>73 254</t>
  </si>
  <si>
    <t>73 255</t>
  </si>
  <si>
    <t xml:space="preserve">Obnovitev odcepov za hišne priključke iz PVC gladkih cevi, nazivne togosti SN 8 kN/m2, premera dn 200 mm, na vtočne revizijske jaške, vključno z izkopom, pripravo posteljice in zasipom cevi, vsemi spremljajočimi deli, materiali, transporti, dobavo in polaganjem priključne PVC gladke cevi. Priključno cev na notranji strani jaška na javnem kanalu obdelati, na zunanji strani jaška pa obbetonirati. Posamezne hišne priključke izvesti na globini, ki bo omogočala prečkanje z ostalimi komunalnimi vodi. Priključke  izvesti v dolžini gradbenih posegov. Ocenjena povprečna dolžina odcepov za hišne priključke je  4 m. </t>
  </si>
  <si>
    <t>4. Odvodnjavanje</t>
  </si>
  <si>
    <t>4. 2   Globinsko odvodnjavanje - drenaže</t>
  </si>
  <si>
    <t>42 133</t>
  </si>
  <si>
    <t>Izdelava in dobava vzdolžne in prečne drenaže, globoke do 1,0 m, vključno s podložno peščeno posteljico deb. 10cm, s cevmi iz polietilena visoke gostote premera 10 cm</t>
  </si>
  <si>
    <t>4.3   Globinsko odvodnjavanje - kanalizacija</t>
  </si>
  <si>
    <t>43 161</t>
  </si>
  <si>
    <t>Izdelava in dobava kanalizacije  iz cevi iz PVC-gladke (min. temenska togost SN8), vključno s podložno peščeno posteljico deb. 10cm, premera 16 cm, v globini do 1,0 m (odvodnjavanje iz linijskih rešetk na individualnih priključih na regionalno cesto)</t>
  </si>
  <si>
    <t>43 162</t>
  </si>
  <si>
    <t>Izdelava in dobava kanalizacije  iz cevi iz PVC-gladke (min. temenska togost SN8), vključno s podložno peščeno posteljico deb. 10cm, premera 20 cm, v globini do 1,0 m</t>
  </si>
  <si>
    <t>43 265</t>
  </si>
  <si>
    <t>Izdelava in dobava kanalizacije iz cevi iz umetnih snovi/centrifugiranegi poliestr SN 10000, vključno s podložno plastjo iz zmesi kamnitih zrn, premera 40 cm, v globini do 1,0 m</t>
  </si>
  <si>
    <t>43 831</t>
  </si>
  <si>
    <t>Preskus tesnosti cevi premera do 20 cm</t>
  </si>
  <si>
    <t>43 832</t>
  </si>
  <si>
    <t>Preskus tesnosti cevi premera 21 do 50 cm</t>
  </si>
  <si>
    <t xml:space="preserve"> 4.4  Jaški</t>
  </si>
  <si>
    <t>44 176</t>
  </si>
  <si>
    <t>Dobava in vgradnja vodotesnega prefabriciranega revizijskega jaška iz poliestrske cevi fi 80 cm, skupaj z AB temeljem, obdelavo vtokov in iztoka. Ležišče jaška iz betona C12/15, debeline 10cm. Pred montažo jaška je prostor pod muldo zapolniti z betonom C12/15. Po detajlu. (meteorni kanal)</t>
  </si>
  <si>
    <t xml:space="preserve"> - globina jaška 1,0 do 1,5 m</t>
  </si>
  <si>
    <t xml:space="preserve"> - globina jaška 1,5 do 2,0 m</t>
  </si>
  <si>
    <t>44 332</t>
  </si>
  <si>
    <t>Dobava in vgradnja vodotesnega prefabriciranega vtočnega jaška iz cevi iz umetnih mas fi 50 cm, skupaj z obdelavo vtokov, iztoka  ter z AB temeljem. Ležišče jaška iz betona C12/15, debeline 10cm. Pred montažo jaška je prostor pod muldo zapolniti z betonom C12/15. Po detajlu. (odvodnjavanje)</t>
  </si>
  <si>
    <t xml:space="preserve"> - globina jaška 2,0 do 2,5 m</t>
  </si>
  <si>
    <t>44 798</t>
  </si>
  <si>
    <t>Preskus tesnosti jaška premera 60 do 80 cm</t>
  </si>
  <si>
    <t>44 854</t>
  </si>
  <si>
    <t>Dobava in vgraditev rešetke iz duktilne litine z nosilnostjo 400 kN, s prerezom 400/400 mm, skupaj z AB obročem, AB razbremenilno ploščo in zaklepom, z vsemi deli in materiali. Po detajlu.</t>
  </si>
  <si>
    <t>44 975</t>
  </si>
  <si>
    <t>Dobava in vgraditev pokrova iz duktilne litine v obliki robnika z nosilnostjo 250 kN, vtok ob robniku, skupaj z AB obročem, AB razbremenilno ploščo, protihrupnim vložkom in zaklepom, po detajlu (kot na primer Livar artikel 708 ali CMC tip Selecta 500T). Po detajlu.</t>
  </si>
  <si>
    <t>4.5   Prepusti</t>
  </si>
  <si>
    <t>45 211</t>
  </si>
  <si>
    <t>Izdelava poševne vtočne ali iztočne glave prepusta krožnega prereza iz cementnega betona s premerom 30 cm in utrditvijo brežine s kamnometom, z vsemi deli in materiali.</t>
  </si>
  <si>
    <t>46 713</t>
  </si>
  <si>
    <t>Dobava in montaža LTŽ kanalske rešetke s kanaleto šir. 20 cm, globine kanalete 20 cm, nosilnosti 250 kN z zaklepom (npr. LIVAR art. 723) v kompletu z izkopom in izdelavo betonske posteljice ter obbetonianjem (linijski vtočni jašek)</t>
  </si>
  <si>
    <t>4.0</t>
  </si>
  <si>
    <t>ODVODNJAVANJE</t>
  </si>
  <si>
    <t>kpl</t>
  </si>
  <si>
    <t xml:space="preserve">9.0 </t>
  </si>
  <si>
    <t>10.0</t>
  </si>
  <si>
    <t>NEPREDVIDENA DELA (5%)</t>
  </si>
  <si>
    <t>13 111</t>
  </si>
  <si>
    <t>Postavitev, vzdrževanje in odstranitev cestne zapore, izvedba elaborata cestne zapore in pridobitev dovoljenja za zaporo ter vsi stroški vezani na zaporo. (Ocenjena vrednost na podlagi izdelanega elaborata prometne zapore je 4.000,00 €). Obračun zapore se bo izvedel po dejanskih stroških. Zapora velja za celotno traso in za vsa dela dogovorjena s pogodbo.</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</si>
</sst>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SIT&quot;#,##0;\-&quot;SIT&quot;#,##0"/>
    <numFmt numFmtId="175" formatCode="&quot;SIT&quot;#,##0;[Red]\-&quot;SIT&quot;#,##0"/>
    <numFmt numFmtId="176" formatCode="&quot;SIT&quot;#,##0.00;\-&quot;SIT&quot;#,##0.00"/>
    <numFmt numFmtId="177" formatCode="&quot;SIT&quot;#,##0.00;[Red]\-&quot;SIT&quot;#,##0.00"/>
    <numFmt numFmtId="178" formatCode="_-&quot;SIT&quot;* #,##0_-;\-&quot;SIT&quot;* #,##0_-;_-&quot;SIT&quot;* &quot;-&quot;_-;_-@_-"/>
    <numFmt numFmtId="179" formatCode="_-&quot;SIT&quot;* #,##0.00_-;\-&quot;SIT&quot;* #,##0.00_-;_-&quot;SIT&quot;* &quot;-&quot;??_-;_-@_-"/>
    <numFmt numFmtId="180" formatCode="General\."/>
    <numFmt numFmtId="181" formatCode="#,##0.00\ _S_I_T"/>
    <numFmt numFmtId="182" formatCode="#,##0.00_ ;[Red]\-#,##0.00\ "/>
    <numFmt numFmtId="183" formatCode="#,##0.00;[Red]#,##0.00"/>
    <numFmt numFmtId="184" formatCode="#,##0.0;[Red]#,##0.0"/>
    <numFmt numFmtId="185" formatCode="0.0"/>
    <numFmt numFmtId="186" formatCode="&quot;True&quot;;&quot;True&quot;;&quot;False&quot;"/>
    <numFmt numFmtId="187" formatCode="&quot;On&quot;;&quot;On&quot;;&quot;Off&quot;"/>
    <numFmt numFmtId="188" formatCode="_-* #,##0.00\ [$€-1]_-;\-* #,##0.00\ [$€-1]_-;_-* &quot;-&quot;??\ [$€-1]_-;_-@_-"/>
    <numFmt numFmtId="189" formatCode="0.0000"/>
    <numFmt numFmtId="190" formatCode="0.000"/>
    <numFmt numFmtId="191" formatCode="[$-424]d\.\ mmmm\ yyyy"/>
    <numFmt numFmtId="192" formatCode="#,##0.00\ &quot;€&quot;"/>
    <numFmt numFmtId="193" formatCode="0.00_)"/>
    <numFmt numFmtId="194" formatCode="0_)"/>
    <numFmt numFmtId="195" formatCode="#,##0.00\ [$€-1]"/>
    <numFmt numFmtId="196" formatCode="_(* #,##0.00_);_(* \(#,##0.00\);_(* &quot;-&quot;??_);_(@_)"/>
    <numFmt numFmtId="197" formatCode="[$€-2]\ #,##0.00_);[Red]\([$€-2]\ #,##0.00\)"/>
    <numFmt numFmtId="198" formatCode="#,##0;[Red]#,##0"/>
    <numFmt numFmtId="199" formatCode="0.0_)"/>
    <numFmt numFmtId="200" formatCode="_-* #,##0.00\ _S_I_T_-;\-* #,##0.00\ _S_I_T_-;_-* \-??\ _S_I_T_-;_-@_-"/>
    <numFmt numFmtId="201" formatCode="#,##0\ [$€-1]"/>
    <numFmt numFmtId="202" formatCode="#,##0.0"/>
    <numFmt numFmtId="203" formatCode="0.0%"/>
    <numFmt numFmtId="204" formatCode="#,##0.00\ &quot;SIT&quot;"/>
    <numFmt numFmtId="205" formatCode="#,##0.00\ [$EUR]"/>
  </numFmts>
  <fonts count="80">
    <font>
      <sz val="10"/>
      <name val="Arial"/>
      <family val="0"/>
    </font>
    <font>
      <sz val="10"/>
      <color indexed="8"/>
      <name val="MS Sans Serif"/>
      <family val="2"/>
    </font>
    <font>
      <u val="single"/>
      <sz val="10"/>
      <color indexed="12"/>
      <name val="Arial"/>
      <family val="2"/>
    </font>
    <font>
      <u val="single"/>
      <sz val="10"/>
      <color indexed="36"/>
      <name val="Arial"/>
      <family val="2"/>
    </font>
    <font>
      <b/>
      <sz val="12"/>
      <color indexed="8"/>
      <name val="SSPalatino"/>
      <family val="0"/>
    </font>
    <font>
      <b/>
      <sz val="10"/>
      <name val="Arial"/>
      <family val="2"/>
    </font>
    <font>
      <sz val="10"/>
      <color indexed="8"/>
      <name val="Arial"/>
      <family val="2"/>
    </font>
    <font>
      <b/>
      <sz val="12"/>
      <color indexed="8"/>
      <name val="Times New Roman"/>
      <family val="1"/>
    </font>
    <font>
      <b/>
      <sz val="12"/>
      <color indexed="8"/>
      <name val="Arial"/>
      <family val="2"/>
    </font>
    <font>
      <b/>
      <sz val="11"/>
      <color indexed="8"/>
      <name val="Times New Roman"/>
      <family val="1"/>
    </font>
    <font>
      <b/>
      <sz val="11"/>
      <color indexed="8"/>
      <name val="Arial"/>
      <family val="2"/>
    </font>
    <font>
      <b/>
      <sz val="7"/>
      <color indexed="8"/>
      <name val="Times New Roman"/>
      <family val="1"/>
    </font>
    <font>
      <vertAlign val="superscript"/>
      <sz val="10"/>
      <color indexed="8"/>
      <name val="Arial"/>
      <family val="2"/>
    </font>
    <font>
      <sz val="10"/>
      <name val="Arial CE"/>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10"/>
      <name val="Arial"/>
      <family val="2"/>
    </font>
    <font>
      <b/>
      <sz val="12"/>
      <color indexed="10"/>
      <name val="Arial"/>
      <family val="2"/>
    </font>
    <font>
      <b/>
      <sz val="10"/>
      <color indexed="10"/>
      <name val="Arial"/>
      <family val="2"/>
    </font>
    <font>
      <sz val="14"/>
      <color indexed="10"/>
      <name val="Arial"/>
      <family val="2"/>
    </font>
    <font>
      <sz val="12"/>
      <color indexed="10"/>
      <name val="Arial"/>
      <family val="2"/>
    </font>
    <font>
      <sz val="11"/>
      <color indexed="10"/>
      <name val="Arial"/>
      <family val="2"/>
    </font>
    <font>
      <b/>
      <i/>
      <sz val="10"/>
      <color indexed="8"/>
      <name val="Arial"/>
      <family val="2"/>
    </font>
    <font>
      <b/>
      <sz val="10"/>
      <color indexed="8"/>
      <name val="Arial"/>
      <family val="2"/>
    </font>
    <font>
      <b/>
      <sz val="14"/>
      <color indexed="8"/>
      <name val="Arial"/>
      <family val="2"/>
    </font>
    <font>
      <sz val="14"/>
      <color indexed="8"/>
      <name val="Arial"/>
      <family val="2"/>
    </font>
    <font>
      <sz val="12"/>
      <color indexed="8"/>
      <name val="Arial"/>
      <family val="2"/>
    </font>
    <font>
      <sz val="8"/>
      <color indexed="8"/>
      <name val="Arial"/>
      <family val="2"/>
    </font>
    <font>
      <sz val="11"/>
      <color indexed="8"/>
      <name val="Arial"/>
      <family val="2"/>
    </font>
    <font>
      <sz val="10"/>
      <color indexed="8"/>
      <name val="Arial CE"/>
      <family val="0"/>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rgb="FFFF0000"/>
      <name val="Arial"/>
      <family val="2"/>
    </font>
    <font>
      <b/>
      <sz val="12"/>
      <color rgb="FFFF0000"/>
      <name val="Arial"/>
      <family val="2"/>
    </font>
    <font>
      <b/>
      <sz val="10"/>
      <color rgb="FFFF0000"/>
      <name val="Arial"/>
      <family val="2"/>
    </font>
    <font>
      <sz val="14"/>
      <color rgb="FFFF0000"/>
      <name val="Arial"/>
      <family val="2"/>
    </font>
    <font>
      <sz val="12"/>
      <color rgb="FFFF0000"/>
      <name val="Arial"/>
      <family val="2"/>
    </font>
    <font>
      <sz val="11"/>
      <color rgb="FFFF0000"/>
      <name val="Arial"/>
      <family val="2"/>
    </font>
    <font>
      <sz val="10"/>
      <color theme="1"/>
      <name val="Arial"/>
      <family val="2"/>
    </font>
    <font>
      <b/>
      <i/>
      <sz val="10"/>
      <color theme="1"/>
      <name val="Arial"/>
      <family val="2"/>
    </font>
    <font>
      <b/>
      <sz val="10"/>
      <color theme="1"/>
      <name val="Arial"/>
      <family val="2"/>
    </font>
    <font>
      <b/>
      <sz val="14"/>
      <color theme="1"/>
      <name val="Arial"/>
      <family val="2"/>
    </font>
    <font>
      <sz val="14"/>
      <color theme="1"/>
      <name val="Arial"/>
      <family val="2"/>
    </font>
    <font>
      <sz val="12"/>
      <color theme="1"/>
      <name val="Arial"/>
      <family val="2"/>
    </font>
    <font>
      <sz val="8"/>
      <color theme="1"/>
      <name val="Arial"/>
      <family val="2"/>
    </font>
    <font>
      <b/>
      <sz val="12"/>
      <color theme="1"/>
      <name val="Arial"/>
      <family val="2"/>
    </font>
    <font>
      <b/>
      <sz val="11"/>
      <color theme="1"/>
      <name val="Arial"/>
      <family val="2"/>
    </font>
    <font>
      <sz val="11"/>
      <color theme="1"/>
      <name val="Arial"/>
      <family val="2"/>
    </font>
    <font>
      <sz val="10"/>
      <color theme="1"/>
      <name val="Arial CE"/>
      <family val="0"/>
    </font>
    <font>
      <b/>
      <sz val="12"/>
      <color theme="1"/>
      <name val="SSPalatino"/>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19">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style="thin"/>
      <bottom style="thin"/>
    </border>
    <border>
      <left>
        <color indexed="63"/>
      </left>
      <right>
        <color indexed="63"/>
      </right>
      <top style="thin"/>
      <bottom style="thin"/>
    </border>
    <border>
      <left style="medium"/>
      <right style="medium"/>
      <top style="medium"/>
      <bottom style="mediu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color indexed="63"/>
      </top>
      <bottom style="medium"/>
    </border>
    <border>
      <left>
        <color indexed="63"/>
      </left>
      <right>
        <color indexed="63"/>
      </right>
      <top style="medium"/>
      <bottom style="mediu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2" fillId="0" borderId="0" applyNumberFormat="0" applyFill="0" applyBorder="0" applyAlignment="0" applyProtection="0"/>
    <xf numFmtId="0" fontId="48" fillId="21" borderId="1" applyNumberFormat="0" applyAlignment="0" applyProtection="0"/>
    <xf numFmtId="0" fontId="49" fillId="0" borderId="0" applyNumberFormat="0" applyFill="0" applyBorder="0" applyAlignment="0" applyProtection="0"/>
    <xf numFmtId="0" fontId="50" fillId="0" borderId="2" applyNumberFormat="0" applyFill="0" applyAlignment="0" applyProtection="0"/>
    <xf numFmtId="0" fontId="51" fillId="0" borderId="3"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53" fillId="22" borderId="0" applyNumberFormat="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56" fillId="0" borderId="6" applyNumberFormat="0" applyFill="0" applyAlignment="0" applyProtection="0"/>
    <xf numFmtId="0" fontId="57" fillId="30" borderId="7" applyNumberFormat="0" applyAlignment="0" applyProtection="0"/>
    <xf numFmtId="0" fontId="58" fillId="21" borderId="8" applyNumberFormat="0" applyAlignment="0" applyProtection="0"/>
    <xf numFmtId="0" fontId="59" fillId="31"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0" fontId="60" fillId="32" borderId="8" applyNumberFormat="0" applyAlignment="0" applyProtection="0"/>
    <xf numFmtId="0" fontId="61" fillId="0" borderId="9" applyNumberFormat="0" applyFill="0" applyAlignment="0" applyProtection="0"/>
  </cellStyleXfs>
  <cellXfs count="355">
    <xf numFmtId="0" fontId="0" fillId="0" borderId="0" xfId="0" applyAlignment="1">
      <alignment/>
    </xf>
    <xf numFmtId="0" fontId="62" fillId="0" borderId="0" xfId="0" applyFont="1" applyAlignment="1">
      <alignment horizontal="center"/>
    </xf>
    <xf numFmtId="0" fontId="62" fillId="0" borderId="0" xfId="0" applyFont="1" applyAlignment="1">
      <alignment/>
    </xf>
    <xf numFmtId="0" fontId="62" fillId="0" borderId="0" xfId="0" applyFont="1" applyAlignment="1">
      <alignment horizontal="center"/>
    </xf>
    <xf numFmtId="0" fontId="62" fillId="0" borderId="0" xfId="0" applyFont="1" applyAlignment="1">
      <alignment/>
    </xf>
    <xf numFmtId="0" fontId="62" fillId="0" borderId="0" xfId="0" applyFont="1" applyAlignment="1">
      <alignment wrapText="1"/>
    </xf>
    <xf numFmtId="172" fontId="62" fillId="0" borderId="0" xfId="65" applyFont="1" applyAlignment="1">
      <alignment/>
    </xf>
    <xf numFmtId="0" fontId="62" fillId="0" borderId="0" xfId="0" applyFont="1" applyBorder="1" applyAlignment="1">
      <alignment/>
    </xf>
    <xf numFmtId="0" fontId="62" fillId="0" borderId="0" xfId="0" applyFont="1" applyFill="1" applyBorder="1" applyAlignment="1">
      <alignment horizontal="center" vertical="top"/>
    </xf>
    <xf numFmtId="0" fontId="62" fillId="0" borderId="0" xfId="0" applyFont="1" applyFill="1" applyBorder="1" applyAlignment="1">
      <alignment horizontal="left" vertical="justify"/>
    </xf>
    <xf numFmtId="0" fontId="62" fillId="0" borderId="0" xfId="0" applyFont="1" applyFill="1" applyBorder="1" applyAlignment="1">
      <alignment horizontal="center"/>
    </xf>
    <xf numFmtId="188" fontId="62" fillId="0" borderId="0" xfId="65" applyNumberFormat="1" applyFont="1" applyBorder="1" applyAlignment="1">
      <alignment/>
    </xf>
    <xf numFmtId="0" fontId="62" fillId="0" borderId="0" xfId="0" applyFont="1" applyAlignment="1">
      <alignment horizontal="left" vertical="justify"/>
    </xf>
    <xf numFmtId="2" fontId="62" fillId="0" borderId="0" xfId="0" applyNumberFormat="1" applyFont="1" applyAlignment="1">
      <alignment/>
    </xf>
    <xf numFmtId="0" fontId="62" fillId="0" borderId="0" xfId="0" applyFont="1" applyFill="1" applyAlignment="1">
      <alignment/>
    </xf>
    <xf numFmtId="0" fontId="63" fillId="0" borderId="0" xfId="0" applyFont="1" applyAlignment="1">
      <alignment/>
    </xf>
    <xf numFmtId="2" fontId="62" fillId="0" borderId="0" xfId="0" applyNumberFormat="1" applyFont="1" applyAlignment="1">
      <alignment horizontal="center"/>
    </xf>
    <xf numFmtId="185" fontId="62" fillId="0" borderId="0" xfId="0" applyNumberFormat="1" applyFont="1" applyAlignment="1">
      <alignment horizontal="center"/>
    </xf>
    <xf numFmtId="185" fontId="62" fillId="0" borderId="0" xfId="0" applyNumberFormat="1" applyFont="1" applyAlignment="1">
      <alignment/>
    </xf>
    <xf numFmtId="4" fontId="64" fillId="0" borderId="0" xfId="45" applyNumberFormat="1" applyFont="1" applyFill="1" applyBorder="1" applyAlignment="1">
      <alignment horizontal="center"/>
      <protection/>
    </xf>
    <xf numFmtId="1" fontId="62" fillId="0" borderId="0" xfId="0" applyNumberFormat="1" applyFont="1" applyAlignment="1">
      <alignment/>
    </xf>
    <xf numFmtId="0" fontId="64" fillId="0" borderId="0" xfId="0" applyFont="1" applyAlignment="1">
      <alignment/>
    </xf>
    <xf numFmtId="0" fontId="62" fillId="0" borderId="0" xfId="0" applyFont="1" applyAlignment="1">
      <alignment vertical="top"/>
    </xf>
    <xf numFmtId="0" fontId="62" fillId="0" borderId="0" xfId="0" applyFont="1" applyAlignment="1">
      <alignment horizontal="center" vertical="justify"/>
    </xf>
    <xf numFmtId="188" fontId="62" fillId="0" borderId="0" xfId="65" applyNumberFormat="1" applyFont="1" applyAlignment="1">
      <alignment/>
    </xf>
    <xf numFmtId="4" fontId="62" fillId="0" borderId="0" xfId="0" applyNumberFormat="1" applyFont="1" applyAlignment="1">
      <alignment/>
    </xf>
    <xf numFmtId="188" fontId="62" fillId="0" borderId="0" xfId="67" applyNumberFormat="1" applyFont="1" applyAlignment="1">
      <alignment/>
    </xf>
    <xf numFmtId="0" fontId="62" fillId="0" borderId="0" xfId="42" applyFont="1" applyAlignment="1">
      <alignment horizontal="left" vertical="justify"/>
      <protection/>
    </xf>
    <xf numFmtId="0" fontId="62" fillId="0" borderId="0" xfId="42" applyFont="1" applyAlignment="1">
      <alignment vertical="top"/>
      <protection/>
    </xf>
    <xf numFmtId="0" fontId="62" fillId="0" borderId="0" xfId="42" applyFont="1">
      <alignment/>
      <protection/>
    </xf>
    <xf numFmtId="0" fontId="65" fillId="0" borderId="0" xfId="42" applyFont="1">
      <alignment/>
      <protection/>
    </xf>
    <xf numFmtId="0" fontId="62" fillId="0" borderId="0" xfId="42" applyFont="1">
      <alignment/>
      <protection/>
    </xf>
    <xf numFmtId="0" fontId="66" fillId="0" borderId="0" xfId="42" applyFont="1">
      <alignment/>
      <protection/>
    </xf>
    <xf numFmtId="188" fontId="62" fillId="0" borderId="0" xfId="69" applyNumberFormat="1" applyFont="1" applyBorder="1" applyAlignment="1">
      <alignment/>
    </xf>
    <xf numFmtId="0" fontId="62" fillId="0" borderId="0" xfId="42" applyFont="1" applyBorder="1" applyAlignment="1">
      <alignment horizontal="center" vertical="top" wrapText="1"/>
      <protection/>
    </xf>
    <xf numFmtId="0" fontId="62" fillId="0" borderId="0" xfId="42" applyFont="1" applyBorder="1" applyAlignment="1">
      <alignment horizontal="left" vertical="top" wrapText="1"/>
      <protection/>
    </xf>
    <xf numFmtId="0" fontId="62" fillId="0" borderId="0" xfId="42" applyFont="1" applyBorder="1" applyAlignment="1">
      <alignment horizontal="center" wrapText="1"/>
      <protection/>
    </xf>
    <xf numFmtId="185" fontId="62" fillId="0" borderId="0" xfId="42" applyNumberFormat="1" applyFont="1" applyBorder="1" applyAlignment="1">
      <alignment horizontal="center" wrapText="1"/>
      <protection/>
    </xf>
    <xf numFmtId="172" fontId="62" fillId="0" borderId="0" xfId="69" applyFont="1" applyBorder="1" applyAlignment="1">
      <alignment/>
    </xf>
    <xf numFmtId="0" fontId="66" fillId="0" borderId="0" xfId="42" applyFont="1">
      <alignment/>
      <protection/>
    </xf>
    <xf numFmtId="185" fontId="62" fillId="0" borderId="0" xfId="42" applyNumberFormat="1" applyFont="1" applyAlignment="1">
      <alignment/>
      <protection/>
    </xf>
    <xf numFmtId="0" fontId="62" fillId="0" borderId="0" xfId="42" applyFont="1" applyAlignment="1">
      <alignment horizontal="left"/>
      <protection/>
    </xf>
    <xf numFmtId="0" fontId="62" fillId="0" borderId="0" xfId="42" applyFont="1" applyAlignment="1">
      <alignment wrapText="1"/>
      <protection/>
    </xf>
    <xf numFmtId="172" fontId="62" fillId="0" borderId="0" xfId="69" applyFont="1" applyAlignment="1">
      <alignment/>
    </xf>
    <xf numFmtId="172" fontId="62" fillId="0" borderId="0" xfId="69" applyFont="1" applyAlignment="1">
      <alignment/>
    </xf>
    <xf numFmtId="0" fontId="67" fillId="0" borderId="0" xfId="0" applyFont="1" applyAlignment="1">
      <alignment/>
    </xf>
    <xf numFmtId="0" fontId="0" fillId="0" borderId="0" xfId="0" applyFont="1" applyAlignment="1">
      <alignment/>
    </xf>
    <xf numFmtId="0" fontId="5" fillId="0" borderId="0" xfId="0" applyFont="1" applyAlignment="1">
      <alignment/>
    </xf>
    <xf numFmtId="188" fontId="0" fillId="0" borderId="10" xfId="65" applyNumberFormat="1" applyFont="1" applyBorder="1" applyAlignment="1">
      <alignment/>
    </xf>
    <xf numFmtId="188" fontId="0" fillId="0" borderId="0" xfId="65" applyNumberFormat="1" applyFont="1" applyAlignment="1">
      <alignment/>
    </xf>
    <xf numFmtId="0" fontId="0" fillId="0" borderId="0" xfId="0" applyFont="1" applyBorder="1" applyAlignment="1">
      <alignment/>
    </xf>
    <xf numFmtId="0" fontId="0" fillId="0" borderId="11" xfId="0" applyFont="1" applyBorder="1" applyAlignment="1">
      <alignment/>
    </xf>
    <xf numFmtId="172" fontId="0" fillId="0" borderId="11" xfId="65" applyFont="1" applyBorder="1" applyAlignment="1">
      <alignment/>
    </xf>
    <xf numFmtId="172" fontId="0" fillId="0" borderId="0" xfId="65" applyFont="1" applyAlignment="1">
      <alignment/>
    </xf>
    <xf numFmtId="188" fontId="5" fillId="0" borderId="10" xfId="65" applyNumberFormat="1" applyFont="1" applyBorder="1" applyAlignment="1">
      <alignment/>
    </xf>
    <xf numFmtId="0" fontId="5" fillId="0" borderId="11" xfId="0" applyFont="1" applyBorder="1" applyAlignment="1">
      <alignment/>
    </xf>
    <xf numFmtId="188" fontId="5" fillId="0" borderId="11" xfId="65" applyNumberFormat="1" applyFont="1" applyBorder="1" applyAlignment="1">
      <alignment/>
    </xf>
    <xf numFmtId="188" fontId="5" fillId="0" borderId="0" xfId="65" applyNumberFormat="1" applyFont="1" applyAlignment="1">
      <alignment/>
    </xf>
    <xf numFmtId="0" fontId="5" fillId="0" borderId="12" xfId="0" applyFont="1" applyBorder="1" applyAlignment="1">
      <alignment/>
    </xf>
    <xf numFmtId="0" fontId="0" fillId="0" borderId="13" xfId="0" applyFont="1" applyBorder="1" applyAlignment="1">
      <alignment/>
    </xf>
    <xf numFmtId="188" fontId="5" fillId="0" borderId="14" xfId="65" applyNumberFormat="1" applyFont="1" applyBorder="1" applyAlignment="1">
      <alignment/>
    </xf>
    <xf numFmtId="188" fontId="62" fillId="0" borderId="0" xfId="68" applyNumberFormat="1" applyFont="1" applyAlignment="1">
      <alignment/>
    </xf>
    <xf numFmtId="0" fontId="62" fillId="0" borderId="0" xfId="0" applyFont="1" applyAlignment="1">
      <alignment/>
    </xf>
    <xf numFmtId="188" fontId="68" fillId="0" borderId="0" xfId="68" applyNumberFormat="1" applyFont="1" applyFill="1" applyAlignment="1">
      <alignment/>
    </xf>
    <xf numFmtId="0" fontId="68" fillId="0" borderId="0" xfId="0" applyFont="1" applyAlignment="1">
      <alignment/>
    </xf>
    <xf numFmtId="0" fontId="68" fillId="0" borderId="0" xfId="0" applyFont="1" applyAlignment="1">
      <alignment vertical="center"/>
    </xf>
    <xf numFmtId="0" fontId="69" fillId="0" borderId="0" xfId="0" applyFont="1" applyAlignment="1">
      <alignment horizontal="left" vertical="center" wrapText="1"/>
    </xf>
    <xf numFmtId="0" fontId="68" fillId="0" borderId="0" xfId="0" applyFont="1" applyAlignment="1">
      <alignment horizontal="left" vertical="center" wrapText="1"/>
    </xf>
    <xf numFmtId="0" fontId="70" fillId="0" borderId="0" xfId="0" applyFont="1" applyAlignment="1">
      <alignment/>
    </xf>
    <xf numFmtId="4" fontId="71" fillId="0" borderId="0" xfId="44" applyNumberFormat="1" applyFont="1" applyFill="1">
      <alignment/>
      <protection/>
    </xf>
    <xf numFmtId="4" fontId="70" fillId="0" borderId="0" xfId="44" applyNumberFormat="1" applyFont="1" applyFill="1">
      <alignment/>
      <protection/>
    </xf>
    <xf numFmtId="201" fontId="70" fillId="0" borderId="0" xfId="44" applyNumberFormat="1" applyFont="1" applyFill="1">
      <alignment/>
      <protection/>
    </xf>
    <xf numFmtId="195" fontId="70" fillId="0" borderId="0" xfId="44" applyNumberFormat="1" applyFont="1" applyFill="1">
      <alignment/>
      <protection/>
    </xf>
    <xf numFmtId="4" fontId="68" fillId="0" borderId="0" xfId="44" applyNumberFormat="1" applyFont="1" applyFill="1" applyAlignment="1">
      <alignment horizontal="left" vertical="top" wrapText="1"/>
      <protection/>
    </xf>
    <xf numFmtId="4" fontId="68" fillId="0" borderId="0" xfId="44" applyNumberFormat="1" applyFont="1" applyFill="1">
      <alignment/>
      <protection/>
    </xf>
    <xf numFmtId="201" fontId="68" fillId="0" borderId="0" xfId="44" applyNumberFormat="1" applyFont="1" applyFill="1" applyAlignment="1">
      <alignment horizontal="left" vertical="top" wrapText="1"/>
      <protection/>
    </xf>
    <xf numFmtId="4" fontId="70" fillId="0" borderId="0" xfId="44" applyNumberFormat="1" applyFont="1" applyFill="1" applyAlignment="1">
      <alignment horizontal="left" vertical="top" wrapText="1"/>
      <protection/>
    </xf>
    <xf numFmtId="4" fontId="68" fillId="0" borderId="0" xfId="44" applyNumberFormat="1" applyFont="1" applyFill="1" applyAlignment="1">
      <alignment wrapText="1"/>
      <protection/>
    </xf>
    <xf numFmtId="0" fontId="68" fillId="0" borderId="0" xfId="42" applyFont="1">
      <alignment/>
      <protection/>
    </xf>
    <xf numFmtId="0" fontId="68" fillId="0" borderId="0" xfId="42" applyFont="1" applyAlignment="1">
      <alignment horizontal="left"/>
      <protection/>
    </xf>
    <xf numFmtId="0" fontId="68" fillId="0" borderId="0" xfId="42" applyFont="1" applyAlignment="1">
      <alignment wrapText="1"/>
      <protection/>
    </xf>
    <xf numFmtId="185" fontId="68" fillId="0" borderId="0" xfId="42" applyNumberFormat="1" applyFont="1" applyAlignment="1">
      <alignment/>
      <protection/>
    </xf>
    <xf numFmtId="172" fontId="68" fillId="0" borderId="0" xfId="69" applyFont="1" applyAlignment="1">
      <alignment/>
    </xf>
    <xf numFmtId="172" fontId="68" fillId="0" borderId="0" xfId="69" applyFont="1" applyAlignment="1">
      <alignment/>
    </xf>
    <xf numFmtId="0" fontId="71" fillId="0" borderId="0" xfId="42" applyFont="1">
      <alignment/>
      <protection/>
    </xf>
    <xf numFmtId="0" fontId="72" fillId="0" borderId="0" xfId="42" applyFont="1" applyAlignment="1">
      <alignment horizontal="left"/>
      <protection/>
    </xf>
    <xf numFmtId="0" fontId="72" fillId="0" borderId="0" xfId="42" applyFont="1" applyAlignment="1">
      <alignment wrapText="1"/>
      <protection/>
    </xf>
    <xf numFmtId="185" fontId="72" fillId="0" borderId="0" xfId="42" applyNumberFormat="1" applyFont="1" applyAlignment="1">
      <alignment/>
      <protection/>
    </xf>
    <xf numFmtId="172" fontId="72" fillId="0" borderId="0" xfId="69" applyFont="1" applyAlignment="1">
      <alignment/>
    </xf>
    <xf numFmtId="172" fontId="72" fillId="0" borderId="0" xfId="69" applyFont="1" applyAlignment="1">
      <alignment/>
    </xf>
    <xf numFmtId="0" fontId="70" fillId="0" borderId="14" xfId="47" applyFont="1" applyFill="1" applyBorder="1" applyAlignment="1">
      <alignment horizontal="center" vertical="center"/>
      <protection/>
    </xf>
    <xf numFmtId="0" fontId="70" fillId="0" borderId="14" xfId="47" applyFont="1" applyFill="1" applyBorder="1" applyAlignment="1">
      <alignment horizontal="center" vertical="center" wrapText="1"/>
      <protection/>
    </xf>
    <xf numFmtId="185" fontId="70" fillId="0" borderId="14" xfId="47" applyNumberFormat="1" applyFont="1" applyFill="1" applyBorder="1" applyAlignment="1">
      <alignment horizontal="center" vertical="center"/>
      <protection/>
    </xf>
    <xf numFmtId="172" fontId="70" fillId="0" borderId="14" xfId="69" applyFont="1" applyFill="1" applyBorder="1" applyAlignment="1">
      <alignment horizontal="center" vertical="center"/>
    </xf>
    <xf numFmtId="172" fontId="70" fillId="0" borderId="14" xfId="69" applyFont="1" applyBorder="1" applyAlignment="1">
      <alignment horizontal="center" vertical="center"/>
    </xf>
    <xf numFmtId="0" fontId="70" fillId="0" borderId="0" xfId="47" applyFont="1" applyFill="1" applyBorder="1" applyAlignment="1">
      <alignment horizontal="center" vertical="center"/>
      <protection/>
    </xf>
    <xf numFmtId="0" fontId="70" fillId="0" borderId="0" xfId="47" applyFont="1" applyFill="1" applyBorder="1" applyAlignment="1">
      <alignment horizontal="center" vertical="center" wrapText="1"/>
      <protection/>
    </xf>
    <xf numFmtId="185" fontId="70" fillId="0" borderId="0" xfId="47" applyNumberFormat="1" applyFont="1" applyFill="1" applyBorder="1" applyAlignment="1">
      <alignment horizontal="center" vertical="center"/>
      <protection/>
    </xf>
    <xf numFmtId="172" fontId="70" fillId="0" borderId="0" xfId="69" applyFont="1" applyFill="1" applyBorder="1" applyAlignment="1">
      <alignment horizontal="center" vertical="center"/>
    </xf>
    <xf numFmtId="172" fontId="70" fillId="0" borderId="0" xfId="69" applyFont="1" applyBorder="1" applyAlignment="1">
      <alignment horizontal="center" vertical="center"/>
    </xf>
    <xf numFmtId="0" fontId="73" fillId="0" borderId="0" xfId="42" applyFont="1" applyBorder="1" applyAlignment="1">
      <alignment wrapText="1"/>
      <protection/>
    </xf>
    <xf numFmtId="185" fontId="73" fillId="0" borderId="0" xfId="42" applyNumberFormat="1" applyFont="1" applyBorder="1" applyAlignment="1">
      <alignment/>
      <protection/>
    </xf>
    <xf numFmtId="172" fontId="73" fillId="0" borderId="0" xfId="69" applyFont="1" applyBorder="1" applyAlignment="1">
      <alignment/>
    </xf>
    <xf numFmtId="172" fontId="73" fillId="0" borderId="0" xfId="69" applyFont="1" applyBorder="1" applyAlignment="1">
      <alignment/>
    </xf>
    <xf numFmtId="0" fontId="68" fillId="0" borderId="0" xfId="42" applyFont="1" applyBorder="1" applyAlignment="1">
      <alignment horizontal="justify" vertical="top" wrapText="1"/>
      <protection/>
    </xf>
    <xf numFmtId="0" fontId="68" fillId="0" borderId="0" xfId="42" applyFont="1" applyBorder="1" applyAlignment="1">
      <alignment horizontal="left" vertical="top" wrapText="1"/>
      <protection/>
    </xf>
    <xf numFmtId="0" fontId="68" fillId="0" borderId="0" xfId="42" applyFont="1" applyBorder="1" applyAlignment="1">
      <alignment horizontal="justify" wrapText="1"/>
      <protection/>
    </xf>
    <xf numFmtId="185" fontId="68" fillId="0" borderId="0" xfId="42" applyNumberFormat="1" applyFont="1" applyBorder="1" applyAlignment="1">
      <alignment horizontal="justify" wrapText="1"/>
      <protection/>
    </xf>
    <xf numFmtId="172" fontId="74" fillId="0" borderId="0" xfId="69" applyFont="1" applyFill="1" applyBorder="1" applyAlignment="1">
      <alignment horizontal="center"/>
    </xf>
    <xf numFmtId="172" fontId="68" fillId="0" borderId="0" xfId="69" applyFont="1" applyBorder="1" applyAlignment="1">
      <alignment/>
    </xf>
    <xf numFmtId="0" fontId="68" fillId="0" borderId="0" xfId="42" applyFont="1" applyBorder="1" applyAlignment="1">
      <alignment horizontal="center" vertical="top" wrapText="1"/>
      <protection/>
    </xf>
    <xf numFmtId="0" fontId="68" fillId="0" borderId="0" xfId="42" applyFont="1" applyBorder="1" applyAlignment="1">
      <alignment horizontal="center" wrapText="1"/>
      <protection/>
    </xf>
    <xf numFmtId="190" fontId="68" fillId="0" borderId="0" xfId="42" applyNumberFormat="1" applyFont="1" applyBorder="1" applyAlignment="1">
      <alignment horizontal="center" wrapText="1"/>
      <protection/>
    </xf>
    <xf numFmtId="189" fontId="68" fillId="0" borderId="0" xfId="42" applyNumberFormat="1" applyFont="1" applyBorder="1" applyAlignment="1">
      <alignment horizontal="center" wrapText="1"/>
      <protection/>
    </xf>
    <xf numFmtId="188" fontId="68" fillId="0" borderId="10" xfId="69" applyNumberFormat="1" applyFont="1" applyBorder="1" applyAlignment="1">
      <alignment/>
    </xf>
    <xf numFmtId="188" fontId="68" fillId="0" borderId="0" xfId="69" applyNumberFormat="1" applyFont="1" applyBorder="1" applyAlignment="1">
      <alignment/>
    </xf>
    <xf numFmtId="188" fontId="68" fillId="0" borderId="15" xfId="69" applyNumberFormat="1" applyFont="1" applyBorder="1" applyAlignment="1">
      <alignment/>
    </xf>
    <xf numFmtId="185" fontId="68" fillId="0" borderId="0" xfId="42" applyNumberFormat="1" applyFont="1" applyBorder="1" applyAlignment="1">
      <alignment horizontal="center" wrapText="1"/>
      <protection/>
    </xf>
    <xf numFmtId="0" fontId="68" fillId="0" borderId="0" xfId="42" applyFont="1" applyFill="1" applyBorder="1" applyAlignment="1">
      <alignment horizontal="center" vertical="top" wrapText="1"/>
      <protection/>
    </xf>
    <xf numFmtId="0" fontId="68" fillId="0" borderId="0" xfId="42" applyFont="1" applyFill="1" applyBorder="1" applyAlignment="1">
      <alignment horizontal="left" vertical="top" wrapText="1"/>
      <protection/>
    </xf>
    <xf numFmtId="0" fontId="68" fillId="0" borderId="0" xfId="42" applyFont="1" applyFill="1" applyBorder="1" applyAlignment="1">
      <alignment horizontal="center" wrapText="1"/>
      <protection/>
    </xf>
    <xf numFmtId="185" fontId="68" fillId="0" borderId="0" xfId="42" applyNumberFormat="1" applyFont="1" applyFill="1" applyBorder="1" applyAlignment="1">
      <alignment horizontal="center" wrapText="1"/>
      <protection/>
    </xf>
    <xf numFmtId="188" fontId="68" fillId="0" borderId="10" xfId="69" applyNumberFormat="1" applyFont="1" applyFill="1" applyBorder="1" applyAlignment="1">
      <alignment/>
    </xf>
    <xf numFmtId="188" fontId="68" fillId="0" borderId="0" xfId="69" applyNumberFormat="1" applyFont="1" applyFill="1" applyBorder="1" applyAlignment="1">
      <alignment/>
    </xf>
    <xf numFmtId="0" fontId="68" fillId="0" borderId="0" xfId="42" applyFont="1" applyBorder="1" applyAlignment="1">
      <alignment horizontal="center" vertical="top" wrapText="1"/>
      <protection/>
    </xf>
    <xf numFmtId="0" fontId="68" fillId="0" borderId="0" xfId="42" applyFont="1" applyBorder="1" applyAlignment="1">
      <alignment horizontal="left" vertical="top" wrapText="1"/>
      <protection/>
    </xf>
    <xf numFmtId="0" fontId="68" fillId="0" borderId="0" xfId="42" applyFont="1" applyBorder="1" applyAlignment="1">
      <alignment horizontal="center" wrapText="1"/>
      <protection/>
    </xf>
    <xf numFmtId="185" fontId="68" fillId="0" borderId="0" xfId="42" applyNumberFormat="1" applyFont="1" applyBorder="1" applyAlignment="1">
      <alignment horizontal="center" wrapText="1"/>
      <protection/>
    </xf>
    <xf numFmtId="188" fontId="68" fillId="0" borderId="0" xfId="69" applyNumberFormat="1" applyFont="1" applyBorder="1" applyAlignment="1">
      <alignment/>
    </xf>
    <xf numFmtId="185" fontId="75" fillId="0" borderId="0" xfId="42" applyNumberFormat="1" applyFont="1" applyBorder="1" applyAlignment="1">
      <alignment horizontal="justify"/>
      <protection/>
    </xf>
    <xf numFmtId="188" fontId="73" fillId="0" borderId="0" xfId="69" applyNumberFormat="1" applyFont="1" applyBorder="1" applyAlignment="1">
      <alignment/>
    </xf>
    <xf numFmtId="0" fontId="75" fillId="0" borderId="0" xfId="42" applyFont="1" applyBorder="1" applyAlignment="1">
      <alignment horizontal="left"/>
      <protection/>
    </xf>
    <xf numFmtId="0" fontId="76" fillId="0" borderId="0" xfId="42" applyFont="1" applyBorder="1" applyAlignment="1">
      <alignment horizontal="left" vertical="center"/>
      <protection/>
    </xf>
    <xf numFmtId="0" fontId="76" fillId="0" borderId="0" xfId="42" applyFont="1" applyBorder="1" applyAlignment="1">
      <alignment wrapText="1"/>
      <protection/>
    </xf>
    <xf numFmtId="188" fontId="68" fillId="0" borderId="10" xfId="69" applyNumberFormat="1" applyFont="1" applyBorder="1" applyAlignment="1">
      <alignment/>
    </xf>
    <xf numFmtId="0" fontId="76" fillId="0" borderId="0" xfId="42" applyFont="1" applyBorder="1" applyAlignment="1">
      <alignment horizontal="left" wrapText="1"/>
      <protection/>
    </xf>
    <xf numFmtId="0" fontId="75" fillId="0" borderId="0" xfId="42" applyFont="1" applyBorder="1" applyAlignment="1">
      <alignment/>
      <protection/>
    </xf>
    <xf numFmtId="0" fontId="75" fillId="0" borderId="0" xfId="42" applyFont="1" applyBorder="1" applyAlignment="1">
      <alignment horizontal="center"/>
      <protection/>
    </xf>
    <xf numFmtId="0" fontId="75" fillId="0" borderId="0" xfId="42" applyFont="1" applyBorder="1" applyAlignment="1">
      <alignment wrapText="1"/>
      <protection/>
    </xf>
    <xf numFmtId="185" fontId="68" fillId="0" borderId="0" xfId="42" applyNumberFormat="1" applyFont="1" applyBorder="1" applyAlignment="1">
      <alignment/>
      <protection/>
    </xf>
    <xf numFmtId="188" fontId="68" fillId="0" borderId="15" xfId="69" applyNumberFormat="1" applyFont="1" applyBorder="1" applyAlignment="1">
      <alignment/>
    </xf>
    <xf numFmtId="0" fontId="68" fillId="0" borderId="0" xfId="42" applyFont="1">
      <alignment/>
      <protection/>
    </xf>
    <xf numFmtId="0" fontId="68" fillId="0" borderId="0" xfId="42" applyFont="1" applyAlignment="1">
      <alignment horizontal="left"/>
      <protection/>
    </xf>
    <xf numFmtId="0" fontId="68" fillId="0" borderId="0" xfId="42" applyFont="1" applyAlignment="1">
      <alignment wrapText="1"/>
      <protection/>
    </xf>
    <xf numFmtId="185" fontId="68" fillId="0" borderId="0" xfId="42" applyNumberFormat="1" applyFont="1" applyAlignment="1">
      <alignment/>
      <protection/>
    </xf>
    <xf numFmtId="172" fontId="75" fillId="0" borderId="16" xfId="69" applyFont="1" applyBorder="1" applyAlignment="1">
      <alignment/>
    </xf>
    <xf numFmtId="188" fontId="75" fillId="0" borderId="14" xfId="69" applyNumberFormat="1" applyFont="1" applyBorder="1" applyAlignment="1">
      <alignment/>
    </xf>
    <xf numFmtId="0" fontId="68" fillId="0" borderId="0" xfId="0" applyFont="1" applyFill="1" applyBorder="1" applyAlignment="1">
      <alignment horizontal="center" vertical="top"/>
    </xf>
    <xf numFmtId="0" fontId="68" fillId="0" borderId="0" xfId="0" applyFont="1" applyFill="1" applyBorder="1" applyAlignment="1">
      <alignment horizontal="left" vertical="justify"/>
    </xf>
    <xf numFmtId="0" fontId="68" fillId="0" borderId="0" xfId="0" applyFont="1" applyFill="1" applyBorder="1" applyAlignment="1">
      <alignment horizontal="center"/>
    </xf>
    <xf numFmtId="0" fontId="68" fillId="0" borderId="0" xfId="0" applyFont="1" applyAlignment="1">
      <alignment horizontal="center"/>
    </xf>
    <xf numFmtId="188" fontId="68" fillId="0" borderId="0" xfId="65" applyNumberFormat="1" applyFont="1" applyBorder="1" applyAlignment="1">
      <alignment/>
    </xf>
    <xf numFmtId="0" fontId="71" fillId="0" borderId="0" xfId="0" applyFont="1" applyAlignment="1">
      <alignment/>
    </xf>
    <xf numFmtId="0" fontId="70" fillId="0" borderId="14" xfId="0" applyFont="1" applyBorder="1" applyAlignment="1">
      <alignment horizontal="center" vertical="center"/>
    </xf>
    <xf numFmtId="0" fontId="70" fillId="0" borderId="14" xfId="0" applyFont="1" applyBorder="1" applyAlignment="1">
      <alignment horizontal="center" vertical="center" wrapText="1"/>
    </xf>
    <xf numFmtId="0" fontId="70" fillId="0" borderId="0" xfId="0" applyFont="1" applyBorder="1" applyAlignment="1">
      <alignment horizontal="center" vertical="center"/>
    </xf>
    <xf numFmtId="0" fontId="70" fillId="0" borderId="0" xfId="0" applyFont="1" applyBorder="1" applyAlignment="1">
      <alignment horizontal="center" vertical="center" wrapText="1"/>
    </xf>
    <xf numFmtId="0" fontId="75" fillId="0" borderId="0" xfId="0" applyFont="1" applyBorder="1" applyAlignment="1">
      <alignment horizontal="left" vertical="top"/>
    </xf>
    <xf numFmtId="0" fontId="68" fillId="0" borderId="0" xfId="0" applyFont="1" applyAlignment="1">
      <alignment horizontal="center" vertical="top"/>
    </xf>
    <xf numFmtId="0" fontId="68" fillId="0" borderId="0" xfId="0" applyFont="1" applyAlignment="1">
      <alignment horizontal="left" vertical="justify"/>
    </xf>
    <xf numFmtId="0" fontId="68" fillId="0" borderId="0" xfId="0" applyFont="1" applyBorder="1" applyAlignment="1">
      <alignment horizontal="center" vertical="top"/>
    </xf>
    <xf numFmtId="0" fontId="68" fillId="0" borderId="0" xfId="0" applyFont="1" applyBorder="1" applyAlignment="1">
      <alignment horizontal="left" vertical="justify"/>
    </xf>
    <xf numFmtId="0" fontId="68" fillId="0" borderId="0" xfId="0" applyFont="1" applyBorder="1" applyAlignment="1">
      <alignment horizontal="center"/>
    </xf>
    <xf numFmtId="2" fontId="68" fillId="0" borderId="0" xfId="0" applyNumberFormat="1" applyFont="1" applyBorder="1" applyAlignment="1">
      <alignment horizontal="center"/>
    </xf>
    <xf numFmtId="2" fontId="68" fillId="0" borderId="0" xfId="0" applyNumberFormat="1" applyFont="1" applyBorder="1" applyAlignment="1">
      <alignment/>
    </xf>
    <xf numFmtId="188" fontId="68" fillId="0" borderId="10" xfId="65" applyNumberFormat="1" applyFont="1" applyBorder="1" applyAlignment="1">
      <alignment/>
    </xf>
    <xf numFmtId="188" fontId="68" fillId="0" borderId="15" xfId="65" applyNumberFormat="1" applyFont="1" applyBorder="1" applyAlignment="1">
      <alignment/>
    </xf>
    <xf numFmtId="188" fontId="68" fillId="0" borderId="10" xfId="69" applyNumberFormat="1" applyFont="1" applyBorder="1" applyAlignment="1">
      <alignment/>
    </xf>
    <xf numFmtId="188" fontId="68" fillId="0" borderId="0" xfId="69" applyNumberFormat="1" applyFont="1" applyBorder="1" applyAlignment="1">
      <alignment/>
    </xf>
    <xf numFmtId="188" fontId="68" fillId="0" borderId="15" xfId="69" applyNumberFormat="1" applyFont="1" applyBorder="1" applyAlignment="1">
      <alignment/>
    </xf>
    <xf numFmtId="0" fontId="68" fillId="0" borderId="0" xfId="44" applyFont="1" applyFill="1" applyAlignment="1">
      <alignment horizontal="left" vertical="top" wrapText="1"/>
      <protection/>
    </xf>
    <xf numFmtId="0" fontId="71" fillId="0" borderId="0" xfId="0" applyFont="1" applyBorder="1" applyAlignment="1">
      <alignment horizontal="left" vertical="justify"/>
    </xf>
    <xf numFmtId="0" fontId="75" fillId="0" borderId="0" xfId="0" applyFont="1" applyBorder="1" applyAlignment="1">
      <alignment horizontal="left" vertical="justify"/>
    </xf>
    <xf numFmtId="2" fontId="68" fillId="0" borderId="0" xfId="0" applyNumberFormat="1" applyFont="1" applyFill="1" applyBorder="1" applyAlignment="1">
      <alignment horizontal="center"/>
    </xf>
    <xf numFmtId="2" fontId="68" fillId="0" borderId="0" xfId="0" applyNumberFormat="1" applyFont="1" applyFill="1" applyBorder="1" applyAlignment="1">
      <alignment/>
    </xf>
    <xf numFmtId="188" fontId="68" fillId="0" borderId="10" xfId="69" applyNumberFormat="1" applyFont="1" applyFill="1" applyBorder="1" applyAlignment="1">
      <alignment/>
    </xf>
    <xf numFmtId="188" fontId="68" fillId="0" borderId="0" xfId="69" applyNumberFormat="1" applyFont="1" applyFill="1" applyBorder="1" applyAlignment="1">
      <alignment/>
    </xf>
    <xf numFmtId="0" fontId="75" fillId="0" borderId="0" xfId="0" applyFont="1" applyBorder="1" applyAlignment="1">
      <alignment horizontal="center"/>
    </xf>
    <xf numFmtId="2" fontId="75" fillId="0" borderId="0" xfId="0" applyNumberFormat="1" applyFont="1" applyBorder="1" applyAlignment="1">
      <alignment horizontal="center"/>
    </xf>
    <xf numFmtId="2" fontId="75" fillId="0" borderId="0" xfId="0" applyNumberFormat="1" applyFont="1" applyBorder="1" applyAlignment="1">
      <alignment/>
    </xf>
    <xf numFmtId="0" fontId="77" fillId="0" borderId="0" xfId="0" applyFont="1" applyBorder="1" applyAlignment="1">
      <alignment horizontal="center" vertical="top"/>
    </xf>
    <xf numFmtId="0" fontId="77" fillId="0" borderId="0" xfId="0" applyFont="1" applyBorder="1" applyAlignment="1">
      <alignment horizontal="left" vertical="justify"/>
    </xf>
    <xf numFmtId="0" fontId="77" fillId="0" borderId="0" xfId="0" applyFont="1" applyBorder="1" applyAlignment="1">
      <alignment horizontal="center"/>
    </xf>
    <xf numFmtId="2" fontId="77" fillId="0" borderId="0" xfId="0" applyNumberFormat="1" applyFont="1" applyBorder="1" applyAlignment="1">
      <alignment horizontal="center"/>
    </xf>
    <xf numFmtId="2" fontId="77" fillId="0" borderId="0" xfId="0" applyNumberFormat="1" applyFont="1" applyBorder="1" applyAlignment="1">
      <alignment/>
    </xf>
    <xf numFmtId="188" fontId="77" fillId="0" borderId="0" xfId="65" applyNumberFormat="1" applyFont="1" applyBorder="1" applyAlignment="1">
      <alignment/>
    </xf>
    <xf numFmtId="188" fontId="68" fillId="0" borderId="10" xfId="65" applyNumberFormat="1" applyFont="1" applyFill="1" applyBorder="1" applyAlignment="1">
      <alignment/>
    </xf>
    <xf numFmtId="188" fontId="68" fillId="0" borderId="0" xfId="65" applyNumberFormat="1" applyFont="1" applyFill="1" applyBorder="1" applyAlignment="1">
      <alignment/>
    </xf>
    <xf numFmtId="0" fontId="68" fillId="0" borderId="17" xfId="0" applyFont="1" applyBorder="1" applyAlignment="1">
      <alignment horizontal="center" vertical="top"/>
    </xf>
    <xf numFmtId="0" fontId="68" fillId="0" borderId="17" xfId="0" applyFont="1" applyBorder="1" applyAlignment="1">
      <alignment horizontal="left" vertical="justify"/>
    </xf>
    <xf numFmtId="0" fontId="68" fillId="0" borderId="17" xfId="0" applyFont="1" applyBorder="1" applyAlignment="1">
      <alignment horizontal="center"/>
    </xf>
    <xf numFmtId="2" fontId="68" fillId="0" borderId="17" xfId="0" applyNumberFormat="1" applyFont="1" applyBorder="1" applyAlignment="1">
      <alignment horizontal="center"/>
    </xf>
    <xf numFmtId="2" fontId="68" fillId="0" borderId="17" xfId="0" applyNumberFormat="1" applyFont="1" applyBorder="1" applyAlignment="1">
      <alignment/>
    </xf>
    <xf numFmtId="188" fontId="68" fillId="0" borderId="17" xfId="65" applyNumberFormat="1" applyFont="1" applyBorder="1" applyAlignment="1">
      <alignment/>
    </xf>
    <xf numFmtId="2" fontId="68" fillId="0" borderId="0" xfId="0" applyNumberFormat="1" applyFont="1" applyAlignment="1">
      <alignment horizontal="center"/>
    </xf>
    <xf numFmtId="2" fontId="68" fillId="0" borderId="0" xfId="0" applyNumberFormat="1" applyFont="1" applyAlignment="1">
      <alignment/>
    </xf>
    <xf numFmtId="188" fontId="75" fillId="0" borderId="14" xfId="65" applyNumberFormat="1" applyFont="1" applyBorder="1" applyAlignment="1">
      <alignment/>
    </xf>
    <xf numFmtId="188" fontId="75" fillId="0" borderId="18" xfId="65" applyNumberFormat="1" applyFont="1" applyBorder="1" applyAlignment="1">
      <alignment/>
    </xf>
    <xf numFmtId="0" fontId="68" fillId="0" borderId="0" xfId="0" applyFont="1" applyAlignment="1">
      <alignment vertical="top"/>
    </xf>
    <xf numFmtId="185" fontId="68" fillId="0" borderId="0" xfId="0" applyNumberFormat="1" applyFont="1" applyAlignment="1">
      <alignment horizontal="center"/>
    </xf>
    <xf numFmtId="185" fontId="68" fillId="0" borderId="0" xfId="0" applyNumberFormat="1" applyFont="1" applyAlignment="1">
      <alignment/>
    </xf>
    <xf numFmtId="0" fontId="71" fillId="0" borderId="0" xfId="0" applyFont="1" applyAlignment="1">
      <alignment vertical="top"/>
    </xf>
    <xf numFmtId="0" fontId="70" fillId="0" borderId="0" xfId="47" applyFont="1" applyFill="1" applyBorder="1" applyAlignment="1">
      <alignment horizontal="center" vertical="top" textRotation="90"/>
      <protection/>
    </xf>
    <xf numFmtId="0" fontId="70" fillId="0" borderId="0" xfId="47" applyFont="1" applyFill="1" applyBorder="1" applyAlignment="1">
      <alignment horizontal="left" vertical="justify" textRotation="90"/>
      <protection/>
    </xf>
    <xf numFmtId="0" fontId="70" fillId="0" borderId="0" xfId="47" applyFont="1" applyFill="1" applyBorder="1" applyAlignment="1">
      <alignment horizontal="center" textRotation="90"/>
      <protection/>
    </xf>
    <xf numFmtId="185" fontId="70" fillId="0" borderId="0" xfId="47" applyNumberFormat="1" applyFont="1" applyFill="1" applyBorder="1" applyAlignment="1">
      <alignment horizontal="center"/>
      <protection/>
    </xf>
    <xf numFmtId="185" fontId="70" fillId="0" borderId="14" xfId="0" applyNumberFormat="1" applyFont="1" applyBorder="1" applyAlignment="1">
      <alignment horizontal="center" vertical="center"/>
    </xf>
    <xf numFmtId="14" fontId="68" fillId="0" borderId="0" xfId="0" applyNumberFormat="1" applyFont="1" applyAlignment="1">
      <alignment vertical="top"/>
    </xf>
    <xf numFmtId="49" fontId="75" fillId="0" borderId="0" xfId="0" applyNumberFormat="1" applyFont="1" applyBorder="1" applyAlignment="1">
      <alignment/>
    </xf>
    <xf numFmtId="0" fontId="75" fillId="0" borderId="0" xfId="0" applyFont="1" applyAlignment="1">
      <alignment horizontal="left" vertical="justify"/>
    </xf>
    <xf numFmtId="0" fontId="68" fillId="0" borderId="0" xfId="0" applyFont="1" applyBorder="1" applyAlignment="1">
      <alignment vertical="top"/>
    </xf>
    <xf numFmtId="185" fontId="68" fillId="0" borderId="0" xfId="0" applyNumberFormat="1" applyFont="1" applyBorder="1" applyAlignment="1">
      <alignment horizontal="center"/>
    </xf>
    <xf numFmtId="185" fontId="68" fillId="0" borderId="0" xfId="0" applyNumberFormat="1" applyFont="1" applyBorder="1" applyAlignment="1">
      <alignment/>
    </xf>
    <xf numFmtId="0" fontId="68" fillId="0" borderId="0" xfId="0" applyFont="1" applyBorder="1" applyAlignment="1">
      <alignment horizontal="left" vertical="distributed"/>
    </xf>
    <xf numFmtId="0" fontId="68" fillId="0" borderId="0" xfId="0" applyFont="1" applyBorder="1" applyAlignment="1">
      <alignment horizontal="center" wrapText="1"/>
    </xf>
    <xf numFmtId="185" fontId="68" fillId="0" borderId="0" xfId="0" applyNumberFormat="1" applyFont="1" applyBorder="1" applyAlignment="1">
      <alignment horizontal="center" wrapText="1"/>
    </xf>
    <xf numFmtId="185" fontId="68" fillId="0" borderId="0" xfId="0" applyNumberFormat="1" applyFont="1" applyBorder="1" applyAlignment="1">
      <alignment wrapText="1"/>
    </xf>
    <xf numFmtId="0" fontId="75" fillId="0" borderId="0" xfId="0" applyFont="1" applyBorder="1" applyAlignment="1">
      <alignment/>
    </xf>
    <xf numFmtId="0" fontId="70" fillId="0" borderId="0" xfId="0" applyFont="1" applyBorder="1" applyAlignment="1">
      <alignment horizontal="center"/>
    </xf>
    <xf numFmtId="185" fontId="70" fillId="0" borderId="0" xfId="0" applyNumberFormat="1" applyFont="1" applyBorder="1" applyAlignment="1">
      <alignment horizontal="center"/>
    </xf>
    <xf numFmtId="185" fontId="70" fillId="0" borderId="0" xfId="0" applyNumberFormat="1" applyFont="1" applyBorder="1" applyAlignment="1">
      <alignment/>
    </xf>
    <xf numFmtId="0" fontId="68" fillId="0" borderId="0" xfId="0" applyFont="1" applyFill="1" applyBorder="1" applyAlignment="1">
      <alignment vertical="top"/>
    </xf>
    <xf numFmtId="188" fontId="68" fillId="0" borderId="15" xfId="69" applyNumberFormat="1" applyFont="1" applyFill="1" applyBorder="1" applyAlignment="1">
      <alignment/>
    </xf>
    <xf numFmtId="0" fontId="75" fillId="0" borderId="0" xfId="0" applyFont="1" applyBorder="1" applyAlignment="1">
      <alignment vertical="top"/>
    </xf>
    <xf numFmtId="0" fontId="68" fillId="0" borderId="0" xfId="0" applyFont="1" applyBorder="1" applyAlignment="1">
      <alignment horizontal="left" vertical="justify" wrapText="1"/>
    </xf>
    <xf numFmtId="0" fontId="68" fillId="0" borderId="0" xfId="0" applyFont="1" applyBorder="1" applyAlignment="1">
      <alignment/>
    </xf>
    <xf numFmtId="0" fontId="70" fillId="0" borderId="0" xfId="0" applyFont="1" applyBorder="1" applyAlignment="1">
      <alignment horizontal="left" vertical="justify"/>
    </xf>
    <xf numFmtId="0" fontId="68" fillId="0" borderId="0" xfId="43" applyFont="1" applyBorder="1" applyAlignment="1">
      <alignment vertical="top"/>
      <protection/>
    </xf>
    <xf numFmtId="0" fontId="68" fillId="0" borderId="0" xfId="43" applyFont="1" applyBorder="1" applyAlignment="1">
      <alignment horizontal="left" vertical="justify"/>
      <protection/>
    </xf>
    <xf numFmtId="0" fontId="68" fillId="0" borderId="0" xfId="43" applyFont="1" applyBorder="1" applyAlignment="1">
      <alignment horizontal="center"/>
      <protection/>
    </xf>
    <xf numFmtId="185" fontId="68" fillId="0" borderId="0" xfId="43" applyNumberFormat="1" applyFont="1" applyBorder="1" applyAlignment="1">
      <alignment horizontal="center"/>
      <protection/>
    </xf>
    <xf numFmtId="185" fontId="68" fillId="0" borderId="0" xfId="43" applyNumberFormat="1" applyFont="1" applyBorder="1">
      <alignment/>
      <protection/>
    </xf>
    <xf numFmtId="188" fontId="68" fillId="0" borderId="0" xfId="68" applyNumberFormat="1" applyFont="1" applyFill="1" applyBorder="1" applyAlignment="1">
      <alignment/>
    </xf>
    <xf numFmtId="188" fontId="68" fillId="0" borderId="10" xfId="68" applyNumberFormat="1" applyFont="1" applyFill="1" applyBorder="1" applyAlignment="1">
      <alignment/>
    </xf>
    <xf numFmtId="0" fontId="68" fillId="0" borderId="0" xfId="0" applyFont="1" applyFill="1" applyBorder="1" applyAlignment="1">
      <alignment/>
    </xf>
    <xf numFmtId="0" fontId="68" fillId="0" borderId="0" xfId="0" applyFont="1" applyFill="1" applyAlignment="1">
      <alignment/>
    </xf>
    <xf numFmtId="188" fontId="68" fillId="0" borderId="10" xfId="69" applyNumberFormat="1" applyFont="1" applyFill="1" applyBorder="1" applyAlignment="1" applyProtection="1">
      <alignment/>
      <protection locked="0"/>
    </xf>
    <xf numFmtId="185" fontId="68" fillId="0" borderId="0" xfId="0" applyNumberFormat="1" applyFont="1" applyFill="1" applyBorder="1" applyAlignment="1">
      <alignment horizontal="center"/>
    </xf>
    <xf numFmtId="185" fontId="68" fillId="0" borderId="0" xfId="0" applyNumberFormat="1" applyFont="1" applyFill="1" applyBorder="1" applyAlignment="1">
      <alignment/>
    </xf>
    <xf numFmtId="188" fontId="68" fillId="0" borderId="15" xfId="65" applyNumberFormat="1" applyFont="1" applyFill="1" applyBorder="1" applyAlignment="1">
      <alignment/>
    </xf>
    <xf numFmtId="0" fontId="68" fillId="0" borderId="0" xfId="43" applyFont="1" applyFill="1" applyBorder="1" applyAlignment="1">
      <alignment horizontal="center"/>
      <protection/>
    </xf>
    <xf numFmtId="185" fontId="68" fillId="0" borderId="0" xfId="43" applyNumberFormat="1" applyFont="1" applyFill="1" applyBorder="1" applyAlignment="1">
      <alignment horizontal="center"/>
      <protection/>
    </xf>
    <xf numFmtId="185" fontId="68" fillId="0" borderId="0" xfId="43" applyNumberFormat="1" applyFont="1" applyFill="1" applyBorder="1">
      <alignment/>
      <protection/>
    </xf>
    <xf numFmtId="188" fontId="68" fillId="0" borderId="10" xfId="70" applyNumberFormat="1" applyFont="1" applyFill="1" applyBorder="1" applyAlignment="1">
      <alignment/>
    </xf>
    <xf numFmtId="188" fontId="68" fillId="0" borderId="0" xfId="70" applyNumberFormat="1" applyFont="1" applyFill="1" applyBorder="1" applyAlignment="1">
      <alignment/>
    </xf>
    <xf numFmtId="0" fontId="75" fillId="0" borderId="0" xfId="0" applyFont="1" applyFill="1" applyBorder="1" applyAlignment="1">
      <alignment vertical="top"/>
    </xf>
    <xf numFmtId="0" fontId="70" fillId="0" borderId="0" xfId="0" applyFont="1" applyBorder="1" applyAlignment="1">
      <alignment/>
    </xf>
    <xf numFmtId="0" fontId="68" fillId="0" borderId="17" xfId="0" applyFont="1" applyBorder="1" applyAlignment="1">
      <alignment vertical="top"/>
    </xf>
    <xf numFmtId="185" fontId="68" fillId="0" borderId="17" xfId="0" applyNumberFormat="1" applyFont="1" applyBorder="1" applyAlignment="1">
      <alignment horizontal="center"/>
    </xf>
    <xf numFmtId="185" fontId="68" fillId="0" borderId="17" xfId="0" applyNumberFormat="1" applyFont="1" applyBorder="1" applyAlignment="1">
      <alignment/>
    </xf>
    <xf numFmtId="0" fontId="68" fillId="0" borderId="0" xfId="0" applyFont="1" applyAlignment="1">
      <alignment horizontal="center" vertical="justify"/>
    </xf>
    <xf numFmtId="188" fontId="68" fillId="0" borderId="0" xfId="67" applyNumberFormat="1" applyFont="1" applyAlignment="1">
      <alignment/>
    </xf>
    <xf numFmtId="0" fontId="71" fillId="0" borderId="0" xfId="0" applyFont="1" applyFill="1" applyBorder="1" applyAlignment="1">
      <alignment vertical="top"/>
    </xf>
    <xf numFmtId="0" fontId="68" fillId="0" borderId="0" xfId="0" applyFont="1" applyFill="1" applyBorder="1" applyAlignment="1">
      <alignment horizontal="center" vertical="justify"/>
    </xf>
    <xf numFmtId="0" fontId="75" fillId="0" borderId="0" xfId="0" applyFont="1" applyAlignment="1">
      <alignment vertical="top"/>
    </xf>
    <xf numFmtId="188" fontId="68" fillId="0" borderId="0" xfId="67" applyNumberFormat="1" applyFont="1" applyBorder="1" applyAlignment="1">
      <alignment/>
    </xf>
    <xf numFmtId="0" fontId="68" fillId="0" borderId="0" xfId="0" applyFont="1" applyBorder="1" applyAlignment="1">
      <alignment horizontal="right" vertical="justify"/>
    </xf>
    <xf numFmtId="188" fontId="68" fillId="0" borderId="10" xfId="67" applyNumberFormat="1" applyFont="1" applyBorder="1" applyAlignment="1">
      <alignment/>
    </xf>
    <xf numFmtId="188" fontId="68" fillId="0" borderId="15" xfId="67" applyNumberFormat="1" applyFont="1" applyBorder="1" applyAlignment="1">
      <alignment/>
    </xf>
    <xf numFmtId="0" fontId="68" fillId="0" borderId="0" xfId="0" applyFont="1" applyBorder="1" applyAlignment="1">
      <alignment vertical="top"/>
    </xf>
    <xf numFmtId="0" fontId="68" fillId="0" borderId="0" xfId="0" applyFont="1" applyBorder="1" applyAlignment="1">
      <alignment horizontal="left" vertical="justify"/>
    </xf>
    <xf numFmtId="0" fontId="68" fillId="0" borderId="0" xfId="0" applyFont="1" applyBorder="1" applyAlignment="1">
      <alignment horizontal="center"/>
    </xf>
    <xf numFmtId="0" fontId="68" fillId="0" borderId="0" xfId="0" applyFont="1" applyBorder="1" applyAlignment="1">
      <alignment/>
    </xf>
    <xf numFmtId="188" fontId="68" fillId="0" borderId="10" xfId="67" applyNumberFormat="1" applyFont="1" applyBorder="1" applyAlignment="1">
      <alignment/>
    </xf>
    <xf numFmtId="188" fontId="68" fillId="0" borderId="0" xfId="67" applyNumberFormat="1" applyFont="1" applyBorder="1" applyAlignment="1">
      <alignment/>
    </xf>
    <xf numFmtId="0" fontId="68" fillId="0" borderId="17" xfId="0" applyFont="1" applyBorder="1" applyAlignment="1">
      <alignment vertical="top"/>
    </xf>
    <xf numFmtId="0" fontId="68" fillId="0" borderId="17" xfId="0" applyFont="1" applyBorder="1" applyAlignment="1">
      <alignment horizontal="left" vertical="justify"/>
    </xf>
    <xf numFmtId="0" fontId="68" fillId="0" borderId="17" xfId="0" applyFont="1" applyBorder="1" applyAlignment="1">
      <alignment horizontal="center"/>
    </xf>
    <xf numFmtId="0" fontId="68" fillId="0" borderId="17" xfId="0" applyFont="1" applyBorder="1" applyAlignment="1">
      <alignment/>
    </xf>
    <xf numFmtId="188" fontId="68" fillId="0" borderId="17" xfId="67" applyNumberFormat="1" applyFont="1" applyBorder="1" applyAlignment="1">
      <alignment/>
    </xf>
    <xf numFmtId="0" fontId="68" fillId="0" borderId="0" xfId="0" applyFont="1" applyAlignment="1">
      <alignment vertical="top"/>
    </xf>
    <xf numFmtId="0" fontId="68" fillId="0" borderId="0" xfId="0" applyFont="1" applyAlignment="1">
      <alignment horizontal="left" vertical="justify"/>
    </xf>
    <xf numFmtId="0" fontId="68" fillId="0" borderId="0" xfId="0" applyFont="1" applyAlignment="1">
      <alignment horizontal="center" vertical="justify"/>
    </xf>
    <xf numFmtId="0" fontId="68" fillId="0" borderId="0" xfId="0" applyFont="1" applyAlignment="1">
      <alignment horizontal="center"/>
    </xf>
    <xf numFmtId="0" fontId="68" fillId="0" borderId="0" xfId="0" applyFont="1" applyAlignment="1">
      <alignment/>
    </xf>
    <xf numFmtId="188" fontId="75" fillId="0" borderId="14" xfId="67" applyNumberFormat="1" applyFont="1" applyBorder="1" applyAlignment="1">
      <alignment/>
    </xf>
    <xf numFmtId="188" fontId="75" fillId="0" borderId="18" xfId="67" applyNumberFormat="1" applyFont="1" applyBorder="1" applyAlignment="1">
      <alignment/>
    </xf>
    <xf numFmtId="188" fontId="68" fillId="0" borderId="0" xfId="65" applyNumberFormat="1" applyFont="1" applyAlignment="1">
      <alignment/>
    </xf>
    <xf numFmtId="188" fontId="68" fillId="0" borderId="0" xfId="69" applyNumberFormat="1" applyFont="1" applyFill="1" applyAlignment="1">
      <alignment/>
    </xf>
    <xf numFmtId="0" fontId="68" fillId="0" borderId="0" xfId="42" applyFont="1" applyAlignment="1">
      <alignment vertical="top"/>
      <protection/>
    </xf>
    <xf numFmtId="0" fontId="68" fillId="0" borderId="0" xfId="42" applyFont="1" applyAlignment="1">
      <alignment horizontal="left" vertical="justify"/>
      <protection/>
    </xf>
    <xf numFmtId="188" fontId="68" fillId="0" borderId="0" xfId="69" applyNumberFormat="1" applyFont="1" applyAlignment="1">
      <alignment/>
    </xf>
    <xf numFmtId="185" fontId="68" fillId="0" borderId="0" xfId="42" applyNumberFormat="1" applyFont="1" applyAlignment="1">
      <alignment horizontal="center"/>
      <protection/>
    </xf>
    <xf numFmtId="185" fontId="68" fillId="0" borderId="0" xfId="42" applyNumberFormat="1" applyFont="1">
      <alignment/>
      <protection/>
    </xf>
    <xf numFmtId="188" fontId="68" fillId="0" borderId="0" xfId="68" applyNumberFormat="1" applyFont="1" applyAlignment="1">
      <alignment/>
    </xf>
    <xf numFmtId="0" fontId="71" fillId="0" borderId="0" xfId="42" applyFont="1" applyAlignment="1">
      <alignment vertical="top"/>
      <protection/>
    </xf>
    <xf numFmtId="0" fontId="75" fillId="0" borderId="0" xfId="42" applyFont="1" applyAlignment="1">
      <alignment vertical="top"/>
      <protection/>
    </xf>
    <xf numFmtId="0" fontId="70" fillId="0" borderId="14" xfId="42" applyFont="1" applyBorder="1" applyAlignment="1">
      <alignment horizontal="center" vertical="center"/>
      <protection/>
    </xf>
    <xf numFmtId="0" fontId="70" fillId="0" borderId="14" xfId="42" applyFont="1" applyBorder="1" applyAlignment="1">
      <alignment horizontal="center" vertical="center" wrapText="1"/>
      <protection/>
    </xf>
    <xf numFmtId="185" fontId="70" fillId="0" borderId="14" xfId="42" applyNumberFormat="1" applyFont="1" applyBorder="1" applyAlignment="1">
      <alignment horizontal="center" vertical="center"/>
      <protection/>
    </xf>
    <xf numFmtId="0" fontId="70" fillId="0" borderId="0" xfId="42" applyFont="1" applyAlignment="1">
      <alignment horizontal="center" vertical="center"/>
      <protection/>
    </xf>
    <xf numFmtId="0" fontId="70" fillId="0" borderId="0" xfId="42" applyFont="1" applyAlignment="1">
      <alignment horizontal="center" vertical="center" wrapText="1"/>
      <protection/>
    </xf>
    <xf numFmtId="185" fontId="70" fillId="0" borderId="0" xfId="42" applyNumberFormat="1" applyFont="1" applyAlignment="1">
      <alignment horizontal="center" vertical="center"/>
      <protection/>
    </xf>
    <xf numFmtId="0" fontId="75" fillId="0" borderId="0" xfId="42" applyFont="1">
      <alignment/>
      <protection/>
    </xf>
    <xf numFmtId="0" fontId="70" fillId="0" borderId="0" xfId="42" applyFont="1" applyAlignment="1">
      <alignment horizontal="center" vertical="top"/>
      <protection/>
    </xf>
    <xf numFmtId="0" fontId="70" fillId="0" borderId="0" xfId="42" applyFont="1" applyAlignment="1">
      <alignment horizontal="left" vertical="justify"/>
      <protection/>
    </xf>
    <xf numFmtId="0" fontId="70" fillId="0" borderId="0" xfId="42" applyFont="1">
      <alignment/>
      <protection/>
    </xf>
    <xf numFmtId="185" fontId="70" fillId="0" borderId="0" xfId="42" applyNumberFormat="1" applyFont="1" applyAlignment="1">
      <alignment horizontal="center"/>
      <protection/>
    </xf>
    <xf numFmtId="0" fontId="68" fillId="0" borderId="0" xfId="42" applyFont="1" applyAlignment="1">
      <alignment horizontal="center"/>
      <protection/>
    </xf>
    <xf numFmtId="188" fontId="75" fillId="0" borderId="14" xfId="68" applyNumberFormat="1" applyFont="1" applyBorder="1" applyAlignment="1">
      <alignment/>
    </xf>
    <xf numFmtId="188" fontId="75" fillId="0" borderId="17" xfId="68" applyNumberFormat="1" applyFont="1" applyBorder="1" applyAlignment="1">
      <alignment/>
    </xf>
    <xf numFmtId="185" fontId="62" fillId="0" borderId="0" xfId="42" applyNumberFormat="1" applyFont="1" applyAlignment="1">
      <alignment horizontal="center"/>
      <protection/>
    </xf>
    <xf numFmtId="185" fontId="62" fillId="0" borderId="0" xfId="42" applyNumberFormat="1" applyFont="1">
      <alignment/>
      <protection/>
    </xf>
    <xf numFmtId="4" fontId="13" fillId="0" borderId="0" xfId="0" applyNumberFormat="1" applyFont="1" applyAlignment="1">
      <alignment horizontal="justify" vertical="top" wrapText="1"/>
    </xf>
    <xf numFmtId="0" fontId="0" fillId="0" borderId="0" xfId="41" applyFont="1" applyAlignment="1">
      <alignment horizontal="center" wrapText="1"/>
      <protection/>
    </xf>
    <xf numFmtId="0" fontId="78" fillId="0" borderId="0" xfId="47" applyFont="1" applyFill="1" applyBorder="1" applyAlignment="1">
      <alignment horizontal="left" wrapText="1"/>
      <protection/>
    </xf>
    <xf numFmtId="0" fontId="68" fillId="0" borderId="0" xfId="43" applyFont="1" applyAlignment="1">
      <alignment vertical="top"/>
      <protection/>
    </xf>
    <xf numFmtId="0" fontId="68" fillId="0" borderId="0" xfId="43" applyFont="1" applyAlignment="1">
      <alignment horizontal="left" vertical="justify"/>
      <protection/>
    </xf>
    <xf numFmtId="0" fontId="68" fillId="0" borderId="0" xfId="43" applyFont="1" applyAlignment="1">
      <alignment horizontal="center"/>
      <protection/>
    </xf>
    <xf numFmtId="0" fontId="68" fillId="0" borderId="0" xfId="43" applyFont="1" applyBorder="1">
      <alignment/>
      <protection/>
    </xf>
    <xf numFmtId="188" fontId="68" fillId="0" borderId="0" xfId="68" applyNumberFormat="1" applyFont="1" applyBorder="1" applyAlignment="1">
      <alignment/>
    </xf>
    <xf numFmtId="188" fontId="68" fillId="0" borderId="10" xfId="68" applyNumberFormat="1" applyFont="1" applyBorder="1" applyAlignment="1">
      <alignment/>
    </xf>
    <xf numFmtId="0" fontId="68" fillId="0" borderId="17" xfId="0" applyFont="1" applyBorder="1" applyAlignment="1">
      <alignment/>
    </xf>
    <xf numFmtId="202" fontId="68" fillId="0" borderId="0" xfId="44" applyNumberFormat="1" applyFont="1">
      <alignment/>
      <protection/>
    </xf>
    <xf numFmtId="4" fontId="68" fillId="0" borderId="0" xfId="0" applyNumberFormat="1" applyFont="1" applyAlignment="1">
      <alignment/>
    </xf>
    <xf numFmtId="195" fontId="68" fillId="0" borderId="0" xfId="44" applyNumberFormat="1" applyFont="1" applyProtection="1">
      <alignment/>
      <protection locked="0"/>
    </xf>
    <xf numFmtId="188" fontId="68" fillId="0" borderId="0" xfId="74" applyNumberFormat="1" applyFont="1" applyAlignment="1">
      <alignment/>
    </xf>
    <xf numFmtId="0" fontId="75" fillId="0" borderId="0" xfId="0" applyFont="1" applyAlignment="1">
      <alignment/>
    </xf>
    <xf numFmtId="0" fontId="70" fillId="0" borderId="0" xfId="0" applyFont="1" applyAlignment="1">
      <alignment horizontal="center" vertical="top"/>
    </xf>
    <xf numFmtId="0" fontId="70" fillId="0" borderId="0" xfId="0" applyFont="1" applyAlignment="1">
      <alignment horizontal="left" vertical="justify"/>
    </xf>
    <xf numFmtId="0" fontId="70" fillId="0" borderId="0" xfId="0" applyFont="1" applyAlignment="1">
      <alignment horizontal="center"/>
    </xf>
    <xf numFmtId="185" fontId="70" fillId="0" borderId="0" xfId="0" applyNumberFormat="1" applyFont="1" applyAlignment="1">
      <alignment horizontal="center"/>
    </xf>
    <xf numFmtId="49" fontId="75" fillId="0" borderId="0" xfId="0" applyNumberFormat="1" applyFont="1" applyAlignment="1">
      <alignment/>
    </xf>
    <xf numFmtId="188" fontId="68" fillId="0" borderId="0" xfId="74" applyNumberFormat="1" applyFont="1" applyFill="1" applyBorder="1" applyAlignment="1">
      <alignment/>
    </xf>
    <xf numFmtId="188" fontId="68" fillId="0" borderId="0" xfId="74" applyNumberFormat="1" applyFont="1" applyFill="1" applyAlignment="1">
      <alignment/>
    </xf>
    <xf numFmtId="188" fontId="68" fillId="0" borderId="10" xfId="74" applyNumberFormat="1" applyFont="1" applyBorder="1" applyAlignment="1">
      <alignment/>
    </xf>
    <xf numFmtId="188" fontId="68" fillId="0" borderId="0" xfId="74" applyNumberFormat="1" applyFont="1" applyBorder="1" applyAlignment="1">
      <alignment/>
    </xf>
    <xf numFmtId="0" fontId="75" fillId="0" borderId="0" xfId="0" applyFont="1" applyAlignment="1">
      <alignment horizontal="center"/>
    </xf>
    <xf numFmtId="185" fontId="75" fillId="0" borderId="0" xfId="0" applyNumberFormat="1" applyFont="1" applyAlignment="1">
      <alignment horizontal="center"/>
    </xf>
    <xf numFmtId="185" fontId="75" fillId="0" borderId="0" xfId="0" applyNumberFormat="1" applyFont="1" applyAlignment="1">
      <alignment/>
    </xf>
    <xf numFmtId="0" fontId="68" fillId="0" borderId="0" xfId="0" applyFont="1" applyAlignment="1">
      <alignment horizontal="right" vertical="center"/>
    </xf>
    <xf numFmtId="188" fontId="62" fillId="0" borderId="0" xfId="68" applyNumberFormat="1" applyFont="1" applyFill="1" applyBorder="1" applyAlignment="1">
      <alignment/>
    </xf>
    <xf numFmtId="188" fontId="62" fillId="0" borderId="0" xfId="68" applyNumberFormat="1" applyFont="1" applyFill="1" applyAlignment="1">
      <alignment/>
    </xf>
    <xf numFmtId="188" fontId="62" fillId="0" borderId="0" xfId="74" applyNumberFormat="1" applyFont="1" applyFill="1" applyBorder="1" applyAlignment="1">
      <alignment/>
    </xf>
    <xf numFmtId="188" fontId="62" fillId="0" borderId="0" xfId="74" applyNumberFormat="1" applyFont="1" applyFill="1" applyAlignment="1">
      <alignment/>
    </xf>
    <xf numFmtId="188" fontId="68" fillId="0" borderId="15" xfId="74" applyNumberFormat="1" applyFont="1" applyBorder="1" applyAlignment="1">
      <alignment/>
    </xf>
    <xf numFmtId="0" fontId="78" fillId="0" borderId="0" xfId="46" applyFont="1" applyAlignment="1">
      <alignment horizontal="left" wrapText="1"/>
      <protection/>
    </xf>
    <xf numFmtId="188" fontId="68" fillId="0" borderId="17" xfId="74" applyNumberFormat="1" applyFont="1" applyFill="1" applyBorder="1" applyAlignment="1">
      <alignment/>
    </xf>
    <xf numFmtId="188" fontId="75" fillId="0" borderId="14" xfId="74" applyNumberFormat="1" applyFont="1" applyBorder="1" applyAlignment="1">
      <alignment/>
    </xf>
    <xf numFmtId="188" fontId="75" fillId="0" borderId="17" xfId="74" applyNumberFormat="1" applyFont="1" applyBorder="1" applyAlignment="1">
      <alignment/>
    </xf>
    <xf numFmtId="188" fontId="62" fillId="0" borderId="0" xfId="74" applyNumberFormat="1" applyFont="1" applyAlignment="1">
      <alignment/>
    </xf>
    <xf numFmtId="188" fontId="0" fillId="0" borderId="0" xfId="65" applyNumberFormat="1" applyFont="1" applyBorder="1" applyAlignment="1">
      <alignment/>
    </xf>
    <xf numFmtId="0" fontId="68" fillId="0" borderId="0" xfId="42" applyFont="1" applyAlignment="1">
      <alignment horizontal="center" vertical="top" wrapText="1"/>
      <protection/>
    </xf>
    <xf numFmtId="0" fontId="68" fillId="0" borderId="0" xfId="42" applyFont="1" applyAlignment="1">
      <alignment horizontal="left" vertical="top" wrapText="1"/>
      <protection/>
    </xf>
    <xf numFmtId="0" fontId="68" fillId="0" borderId="0" xfId="42" applyFont="1" applyAlignment="1">
      <alignment horizontal="center" wrapText="1"/>
      <protection/>
    </xf>
    <xf numFmtId="185" fontId="68" fillId="0" borderId="0" xfId="42" applyNumberFormat="1" applyFont="1" applyAlignment="1">
      <alignment horizontal="center" wrapText="1"/>
      <protection/>
    </xf>
    <xf numFmtId="188" fontId="68" fillId="0" borderId="10" xfId="69" applyNumberFormat="1" applyFont="1" applyFill="1" applyBorder="1" applyAlignment="1">
      <alignment/>
    </xf>
    <xf numFmtId="0" fontId="69" fillId="0" borderId="0" xfId="0" applyFont="1" applyAlignment="1">
      <alignment horizontal="left" vertical="center" wrapText="1"/>
    </xf>
    <xf numFmtId="0" fontId="68" fillId="0" borderId="0" xfId="0" applyFont="1" applyAlignment="1">
      <alignment horizontal="left" vertical="center" wrapText="1"/>
    </xf>
    <xf numFmtId="0" fontId="69" fillId="0" borderId="0" xfId="0" applyFont="1" applyAlignment="1">
      <alignment horizontal="center" vertical="center" wrapText="1"/>
    </xf>
    <xf numFmtId="201" fontId="70" fillId="0" borderId="0" xfId="44" applyNumberFormat="1" applyFont="1" applyFill="1" applyAlignment="1">
      <alignment horizontal="left" vertical="top" wrapText="1"/>
      <protection/>
    </xf>
    <xf numFmtId="0" fontId="79" fillId="0" borderId="0" xfId="42" applyFont="1" applyFill="1" applyAlignment="1">
      <alignment horizontal="left" vertical="top" wrapText="1"/>
      <protection/>
    </xf>
    <xf numFmtId="4" fontId="68" fillId="0" borderId="0" xfId="44" applyNumberFormat="1" applyFont="1" applyFill="1" applyAlignment="1">
      <alignment horizontal="left" vertical="top" wrapText="1"/>
      <protection/>
    </xf>
    <xf numFmtId="201" fontId="68" fillId="0" borderId="0" xfId="44" applyNumberFormat="1" applyFont="1" applyFill="1" applyAlignment="1">
      <alignment horizontal="left" vertical="top" wrapText="1"/>
      <protection/>
    </xf>
    <xf numFmtId="0" fontId="75" fillId="0" borderId="0" xfId="42" applyFont="1" applyBorder="1" applyAlignment="1">
      <alignment horizontal="left"/>
      <protection/>
    </xf>
  </cellXfs>
  <cellStyles count="66">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slov2" xfId="41"/>
    <cellStyle name="Navadno 2" xfId="42"/>
    <cellStyle name="Navadno 2 2" xfId="43"/>
    <cellStyle name="Navadno_Jerancic_POPIS_KANALIZACIJA" xfId="44"/>
    <cellStyle name="Navadno_List2" xfId="45"/>
    <cellStyle name="Navadno_Odvodnjavanje" xfId="46"/>
    <cellStyle name="Navadno_Tuje storitve" xfId="47"/>
    <cellStyle name="Nevtralno" xfId="48"/>
    <cellStyle name="Followed Hyperlink" xfId="49"/>
    <cellStyle name="Percent" xfId="50"/>
    <cellStyle name="Odstotek 2" xfId="51"/>
    <cellStyle name="Opomba" xfId="52"/>
    <cellStyle name="Opozorilo" xfId="53"/>
    <cellStyle name="Pojasnjevalno besedilo" xfId="54"/>
    <cellStyle name="Poudarek1" xfId="55"/>
    <cellStyle name="Poudarek2" xfId="56"/>
    <cellStyle name="Poudarek3" xfId="57"/>
    <cellStyle name="Poudarek4" xfId="58"/>
    <cellStyle name="Poudarek5" xfId="59"/>
    <cellStyle name="Poudarek6" xfId="60"/>
    <cellStyle name="Povezana celica" xfId="61"/>
    <cellStyle name="Preveri celico" xfId="62"/>
    <cellStyle name="Računanje" xfId="63"/>
    <cellStyle name="Slabo" xfId="64"/>
    <cellStyle name="Currency" xfId="65"/>
    <cellStyle name="Currency [0]" xfId="66"/>
    <cellStyle name="Valuta 2" xfId="67"/>
    <cellStyle name="Valuta 2 2" xfId="68"/>
    <cellStyle name="Valuta 3" xfId="69"/>
    <cellStyle name="Valuta 3 2" xfId="70"/>
    <cellStyle name="Valuta 4" xfId="71"/>
    <cellStyle name="Valuta 4 2" xfId="72"/>
    <cellStyle name="Valuta 5" xfId="73"/>
    <cellStyle name="Valuta 6" xfId="74"/>
    <cellStyle name="Comma" xfId="75"/>
    <cellStyle name="Comma [0]" xfId="76"/>
    <cellStyle name="Vejica 2" xfId="77"/>
    <cellStyle name="Vnos" xfId="78"/>
    <cellStyle name="Vsota" xfId="79"/>
  </cellStyles>
  <dxfs count="146">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rgb="FFFF0000"/>
      </font>
    </dxf>
    <dxf>
      <font>
        <color indexed="9"/>
      </font>
      <border>
        <bottom style="thin"/>
      </border>
    </dxf>
    <dxf>
      <font>
        <color auto="1"/>
      </font>
      <border>
        <left>
          <color indexed="63"/>
        </left>
        <right>
          <color indexed="63"/>
        </right>
        <top>
          <color indexed="63"/>
        </top>
        <bottom style="thin"/>
      </border>
    </dxf>
    <dxf>
      <font>
        <color rgb="FFFF0000"/>
      </font>
    </dxf>
    <dxf>
      <font>
        <color indexed="9"/>
      </font>
      <border>
        <bottom style="thin"/>
      </border>
    </dxf>
    <dxf>
      <font>
        <color auto="1"/>
      </font>
      <border>
        <left>
          <color indexed="63"/>
        </left>
        <right>
          <color indexed="63"/>
        </right>
        <top>
          <color indexed="63"/>
        </top>
        <bottom style="thin"/>
      </border>
    </dxf>
    <dxf>
      <font>
        <color indexed="9"/>
      </font>
    </dxf>
    <dxf>
      <font>
        <color indexed="10"/>
      </font>
    </dxf>
    <dxf>
      <font>
        <color indexed="9"/>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9"/>
      </font>
    </dxf>
    <dxf>
      <font>
        <color indexed="10"/>
      </font>
    </dxf>
    <dxf>
      <font>
        <color indexed="9"/>
      </font>
    </dxf>
    <dxf>
      <font>
        <color indexed="9"/>
      </font>
    </dxf>
    <dxf>
      <font>
        <color indexed="10"/>
      </font>
    </dxf>
    <dxf>
      <font>
        <color indexed="9"/>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10"/>
      </font>
    </dxf>
    <dxf>
      <font>
        <color indexed="9"/>
      </font>
    </dxf>
    <dxf>
      <font>
        <color indexed="10"/>
      </font>
    </dxf>
    <dxf>
      <font>
        <color indexed="10"/>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10"/>
      </font>
    </dxf>
    <dxf>
      <font>
        <color indexed="9"/>
      </font>
    </dxf>
    <dxf>
      <font>
        <color indexed="10"/>
      </font>
    </dxf>
    <dxf>
      <font>
        <color theme="0"/>
      </font>
    </dxf>
    <dxf>
      <font>
        <color theme="0"/>
      </font>
    </dxf>
    <dxf>
      <font>
        <color theme="0"/>
      </font>
    </dxf>
    <dxf>
      <font>
        <color indexed="9"/>
      </font>
    </dxf>
    <dxf>
      <font>
        <color indexed="9"/>
      </font>
    </dxf>
    <dxf>
      <font>
        <color auto="1"/>
      </font>
      <border>
        <left>
          <color rgb="FF000000"/>
        </left>
        <right>
          <color rgb="FF000000"/>
        </right>
        <top/>
        <bottom style="thin">
          <color rgb="FF000000"/>
        </bottom>
      </border>
    </dxf>
    <dxf>
      <font>
        <color rgb="FFFFFFFF"/>
      </font>
      <border>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52"/>
  <sheetViews>
    <sheetView view="pageBreakPreview" zoomScaleSheetLayoutView="100" zoomScalePageLayoutView="0" workbookViewId="0" topLeftCell="A16">
      <selection activeCell="A28" sqref="A28:IV29"/>
    </sheetView>
  </sheetViews>
  <sheetFormatPr defaultColWidth="9.140625" defaultRowHeight="12.75"/>
  <cols>
    <col min="1" max="5" width="9.140625" style="4" customWidth="1"/>
    <col min="6" max="6" width="17.7109375" style="4" customWidth="1"/>
    <col min="7" max="7" width="9.140625" style="4" customWidth="1"/>
    <col min="8" max="8" width="18.421875" style="6" bestFit="1" customWidth="1"/>
    <col min="9" max="16384" width="9.140625" style="4" customWidth="1"/>
  </cols>
  <sheetData>
    <row r="1" spans="1:7" ht="12.75">
      <c r="A1" s="64"/>
      <c r="B1" s="64"/>
      <c r="C1" s="64"/>
      <c r="D1" s="64"/>
      <c r="E1" s="64"/>
      <c r="F1" s="64"/>
      <c r="G1" s="64"/>
    </row>
    <row r="2" spans="1:7" ht="51" customHeight="1">
      <c r="A2" s="65" t="s">
        <v>71</v>
      </c>
      <c r="B2" s="347" t="s">
        <v>186</v>
      </c>
      <c r="C2" s="347"/>
      <c r="D2" s="347"/>
      <c r="E2" s="347"/>
      <c r="F2" s="348"/>
      <c r="G2" s="64"/>
    </row>
    <row r="3" spans="1:7" ht="15.75" customHeight="1">
      <c r="A3" s="65"/>
      <c r="B3" s="349"/>
      <c r="C3" s="349"/>
      <c r="D3" s="66"/>
      <c r="E3" s="66"/>
      <c r="F3" s="67"/>
      <c r="G3" s="64"/>
    </row>
    <row r="4" spans="1:7" ht="12.75">
      <c r="A4" s="64"/>
      <c r="B4" s="64"/>
      <c r="C4" s="64"/>
      <c r="D4" s="64"/>
      <c r="E4" s="64"/>
      <c r="F4" s="64"/>
      <c r="G4" s="64"/>
    </row>
    <row r="5" spans="1:7" ht="12.75">
      <c r="A5" s="64" t="s">
        <v>151</v>
      </c>
      <c r="B5" s="68"/>
      <c r="C5" s="64" t="s">
        <v>187</v>
      </c>
      <c r="D5" s="64"/>
      <c r="E5" s="64"/>
      <c r="F5" s="64"/>
      <c r="G5" s="64"/>
    </row>
    <row r="6" spans="1:7" ht="12.75">
      <c r="A6" s="46"/>
      <c r="B6" s="46"/>
      <c r="C6" s="46"/>
      <c r="D6" s="46"/>
      <c r="E6" s="46"/>
      <c r="F6" s="46"/>
      <c r="G6" s="46"/>
    </row>
    <row r="7" spans="1:7" ht="12.75">
      <c r="A7" s="46"/>
      <c r="B7" s="47"/>
      <c r="C7" s="46"/>
      <c r="D7" s="46"/>
      <c r="E7" s="46"/>
      <c r="F7" s="46"/>
      <c r="G7" s="46"/>
    </row>
    <row r="8" spans="1:7" ht="12.75">
      <c r="A8" s="46"/>
      <c r="B8" s="46"/>
      <c r="C8" s="46"/>
      <c r="D8" s="46"/>
      <c r="E8" s="46"/>
      <c r="F8" s="46"/>
      <c r="G8" s="46"/>
    </row>
    <row r="9" spans="1:7" ht="12.75">
      <c r="A9" s="46"/>
      <c r="B9" s="46"/>
      <c r="C9" s="46"/>
      <c r="D9" s="46"/>
      <c r="E9" s="46"/>
      <c r="F9" s="46"/>
      <c r="G9" s="46"/>
    </row>
    <row r="10" spans="1:7" ht="12.75">
      <c r="A10" s="46"/>
      <c r="B10" s="46"/>
      <c r="C10" s="46"/>
      <c r="D10" s="46" t="s">
        <v>67</v>
      </c>
      <c r="E10" s="46"/>
      <c r="F10" s="46"/>
      <c r="G10" s="46"/>
    </row>
    <row r="11" spans="1:7" ht="12.75">
      <c r="A11" s="46"/>
      <c r="B11" s="46"/>
      <c r="C11" s="46"/>
      <c r="D11" s="46"/>
      <c r="E11" s="46"/>
      <c r="F11" s="46"/>
      <c r="G11" s="46"/>
    </row>
    <row r="12" spans="1:7" ht="12.75">
      <c r="A12" s="46"/>
      <c r="B12" s="46"/>
      <c r="C12" s="46"/>
      <c r="D12" s="46"/>
      <c r="E12" s="46"/>
      <c r="F12" s="46"/>
      <c r="G12" s="46"/>
    </row>
    <row r="13" spans="1:7" ht="12.75">
      <c r="A13" s="46"/>
      <c r="B13" s="46"/>
      <c r="C13" s="46"/>
      <c r="D13" s="46"/>
      <c r="E13" s="46"/>
      <c r="F13" s="46"/>
      <c r="G13" s="46"/>
    </row>
    <row r="14" spans="1:7" ht="12.75">
      <c r="A14" s="46"/>
      <c r="B14" s="46"/>
      <c r="C14" s="47" t="s">
        <v>30</v>
      </c>
      <c r="D14" s="47"/>
      <c r="E14" s="46"/>
      <c r="F14" s="46"/>
      <c r="G14" s="46"/>
    </row>
    <row r="15" spans="1:7" ht="12.75">
      <c r="A15" s="46"/>
      <c r="B15" s="46"/>
      <c r="C15" s="46"/>
      <c r="D15" s="46"/>
      <c r="E15" s="46"/>
      <c r="F15" s="46"/>
      <c r="G15" s="46"/>
    </row>
    <row r="16" spans="1:7" ht="12.75">
      <c r="A16" s="46"/>
      <c r="B16" s="46"/>
      <c r="C16" s="46"/>
      <c r="D16" s="46"/>
      <c r="E16" s="46"/>
      <c r="F16" s="46"/>
      <c r="G16" s="46"/>
    </row>
    <row r="17" spans="1:7" ht="12.75">
      <c r="A17" s="46"/>
      <c r="B17" s="46"/>
      <c r="C17" s="46"/>
      <c r="D17" s="46"/>
      <c r="E17" s="46"/>
      <c r="F17" s="46"/>
      <c r="G17" s="46"/>
    </row>
    <row r="18" spans="1:7" ht="12.75">
      <c r="A18" s="46" t="s">
        <v>72</v>
      </c>
      <c r="B18" s="46" t="s">
        <v>73</v>
      </c>
      <c r="C18" s="46"/>
      <c r="D18" s="46"/>
      <c r="E18" s="46"/>
      <c r="F18" s="48">
        <f>Preddela!H67</f>
        <v>0</v>
      </c>
      <c r="G18" s="46"/>
    </row>
    <row r="19" spans="1:7" ht="12.75">
      <c r="A19" s="46"/>
      <c r="B19" s="46"/>
      <c r="C19" s="46"/>
      <c r="D19" s="46"/>
      <c r="E19" s="46"/>
      <c r="F19" s="49"/>
      <c r="G19" s="46"/>
    </row>
    <row r="20" spans="1:7" ht="12.75">
      <c r="A20" s="46" t="s">
        <v>74</v>
      </c>
      <c r="B20" s="46" t="s">
        <v>75</v>
      </c>
      <c r="C20" s="46"/>
      <c r="D20" s="46"/>
      <c r="E20" s="46"/>
      <c r="F20" s="48">
        <f>Zemeljska_dela!H55</f>
        <v>0</v>
      </c>
      <c r="G20" s="46"/>
    </row>
    <row r="21" spans="1:8" s="62" customFormat="1" ht="12.75">
      <c r="A21" s="46"/>
      <c r="B21" s="46"/>
      <c r="C21" s="46"/>
      <c r="D21" s="46"/>
      <c r="E21" s="46"/>
      <c r="F21" s="341"/>
      <c r="G21" s="46"/>
      <c r="H21" s="6"/>
    </row>
    <row r="22" spans="1:8" s="62" customFormat="1" ht="12.75">
      <c r="A22" s="46" t="s">
        <v>76</v>
      </c>
      <c r="B22" s="46" t="s">
        <v>247</v>
      </c>
      <c r="C22" s="46"/>
      <c r="D22" s="46"/>
      <c r="E22" s="46"/>
      <c r="F22" s="48">
        <f>Odvodnjavanje!H45</f>
        <v>0</v>
      </c>
      <c r="G22" s="46"/>
      <c r="H22" s="6"/>
    </row>
    <row r="23" spans="1:7" ht="12.75">
      <c r="A23" s="46"/>
      <c r="B23" s="46"/>
      <c r="C23" s="46"/>
      <c r="D23" s="46"/>
      <c r="E23" s="46"/>
      <c r="F23" s="49"/>
      <c r="G23" s="46"/>
    </row>
    <row r="24" spans="1:7" ht="12.75">
      <c r="A24" s="46" t="s">
        <v>246</v>
      </c>
      <c r="B24" s="46" t="s">
        <v>78</v>
      </c>
      <c r="C24" s="46"/>
      <c r="D24" s="46"/>
      <c r="E24" s="46"/>
      <c r="F24" s="48">
        <f>Voziščne_kon!H50</f>
        <v>0</v>
      </c>
      <c r="G24" s="46"/>
    </row>
    <row r="25" spans="1:7" ht="12.75">
      <c r="A25" s="46"/>
      <c r="B25" s="46"/>
      <c r="C25" s="46"/>
      <c r="D25" s="46"/>
      <c r="E25" s="46"/>
      <c r="F25" s="49"/>
      <c r="G25" s="46"/>
    </row>
    <row r="26" spans="1:7" ht="12.75">
      <c r="A26" s="46" t="s">
        <v>79</v>
      </c>
      <c r="B26" s="46" t="s">
        <v>49</v>
      </c>
      <c r="C26" s="46"/>
      <c r="D26" s="46"/>
      <c r="E26" s="46"/>
      <c r="F26" s="48">
        <f>Gradbena_obrtniska_dela!H16</f>
        <v>0</v>
      </c>
      <c r="G26" s="46"/>
    </row>
    <row r="27" spans="1:7" ht="12.75">
      <c r="A27" s="46"/>
      <c r="B27" s="46"/>
      <c r="C27" s="46"/>
      <c r="D27" s="46"/>
      <c r="E27" s="46"/>
      <c r="F27" s="49"/>
      <c r="G27" s="46"/>
    </row>
    <row r="28" spans="1:7" ht="12.75">
      <c r="A28" s="46" t="s">
        <v>205</v>
      </c>
      <c r="B28" s="46" t="s">
        <v>206</v>
      </c>
      <c r="C28" s="46"/>
      <c r="D28" s="46"/>
      <c r="E28" s="46"/>
      <c r="F28" s="48">
        <f>Kanalizacija!H15</f>
        <v>0</v>
      </c>
      <c r="G28" s="46"/>
    </row>
    <row r="29" spans="1:8" s="62" customFormat="1" ht="12.75">
      <c r="A29" s="46"/>
      <c r="B29" s="46"/>
      <c r="C29" s="46"/>
      <c r="D29" s="46"/>
      <c r="E29" s="46"/>
      <c r="F29" s="341"/>
      <c r="G29" s="46"/>
      <c r="H29" s="6"/>
    </row>
    <row r="30" spans="1:7" ht="12.75">
      <c r="A30" s="46" t="s">
        <v>249</v>
      </c>
      <c r="B30" s="50" t="s">
        <v>77</v>
      </c>
      <c r="C30" s="50"/>
      <c r="D30" s="50"/>
      <c r="E30" s="50"/>
      <c r="F30" s="48">
        <f>Tuje_storitve!H19</f>
        <v>0</v>
      </c>
      <c r="G30" s="46"/>
    </row>
    <row r="31" spans="1:8" s="62" customFormat="1" ht="12.75">
      <c r="A31" s="46"/>
      <c r="B31" s="50"/>
      <c r="C31" s="50"/>
      <c r="D31" s="50"/>
      <c r="E31" s="50"/>
      <c r="F31" s="341"/>
      <c r="G31" s="46"/>
      <c r="H31" s="6"/>
    </row>
    <row r="32" spans="1:8" s="62" customFormat="1" ht="12.75">
      <c r="A32" s="46" t="s">
        <v>250</v>
      </c>
      <c r="B32" s="50" t="s">
        <v>251</v>
      </c>
      <c r="C32" s="50"/>
      <c r="D32" s="50"/>
      <c r="E32" s="50"/>
      <c r="F32" s="48">
        <f>SUM(F18:F30)*0.05</f>
        <v>0</v>
      </c>
      <c r="G32" s="46"/>
      <c r="H32" s="6"/>
    </row>
    <row r="33" spans="1:7" ht="13.5" thickBot="1">
      <c r="A33" s="51"/>
      <c r="B33" s="51"/>
      <c r="C33" s="51"/>
      <c r="D33" s="51"/>
      <c r="E33" s="51"/>
      <c r="F33" s="52"/>
      <c r="G33" s="46"/>
    </row>
    <row r="34" spans="1:7" ht="13.5" thickTop="1">
      <c r="A34" s="46"/>
      <c r="B34" s="46"/>
      <c r="C34" s="46"/>
      <c r="D34" s="46"/>
      <c r="E34" s="46"/>
      <c r="F34" s="53"/>
      <c r="G34" s="46"/>
    </row>
    <row r="35" spans="1:7" ht="12.75">
      <c r="A35" s="46"/>
      <c r="B35" s="46"/>
      <c r="C35" s="46"/>
      <c r="D35" s="46"/>
      <c r="E35" s="46"/>
      <c r="F35" s="53"/>
      <c r="G35" s="46"/>
    </row>
    <row r="36" spans="1:7" ht="12.75">
      <c r="A36" s="46"/>
      <c r="B36" s="46"/>
      <c r="C36" s="46"/>
      <c r="D36" s="46"/>
      <c r="E36" s="46"/>
      <c r="F36" s="53"/>
      <c r="G36" s="46"/>
    </row>
    <row r="37" spans="1:7" ht="12.75">
      <c r="A37" s="46"/>
      <c r="B37" s="46"/>
      <c r="C37" s="47" t="s">
        <v>64</v>
      </c>
      <c r="D37" s="47"/>
      <c r="E37" s="47"/>
      <c r="F37" s="54">
        <f>ROUND(SUM(F18:F32),2)</f>
        <v>0</v>
      </c>
      <c r="G37" s="46"/>
    </row>
    <row r="38" spans="1:7" ht="12.75">
      <c r="A38" s="46"/>
      <c r="B38" s="46"/>
      <c r="C38" s="46"/>
      <c r="D38" s="46"/>
      <c r="E38" s="46"/>
      <c r="F38" s="49"/>
      <c r="G38" s="46"/>
    </row>
    <row r="39" spans="1:7" ht="13.5" thickBot="1">
      <c r="A39" s="46"/>
      <c r="B39" s="46"/>
      <c r="C39" s="55" t="s">
        <v>82</v>
      </c>
      <c r="D39" s="51"/>
      <c r="E39" s="51"/>
      <c r="F39" s="56">
        <f>0.22*F37</f>
        <v>0</v>
      </c>
      <c r="G39" s="46"/>
    </row>
    <row r="40" spans="1:7" ht="14.25" thickBot="1" thickTop="1">
      <c r="A40" s="46"/>
      <c r="B40" s="46"/>
      <c r="C40" s="46"/>
      <c r="D40" s="46"/>
      <c r="E40" s="46"/>
      <c r="F40" s="57"/>
      <c r="G40" s="46"/>
    </row>
    <row r="41" spans="1:7" ht="13.5" thickBot="1">
      <c r="A41" s="46"/>
      <c r="B41" s="46"/>
      <c r="C41" s="58" t="s">
        <v>29</v>
      </c>
      <c r="D41" s="59"/>
      <c r="E41" s="59"/>
      <c r="F41" s="60">
        <f>ROUND((F37+F39),2)</f>
        <v>0</v>
      </c>
      <c r="G41" s="46"/>
    </row>
    <row r="42" spans="1:7" ht="12.75">
      <c r="A42" s="46"/>
      <c r="B42" s="46"/>
      <c r="C42" s="46"/>
      <c r="D42" s="46"/>
      <c r="E42" s="46"/>
      <c r="F42" s="46"/>
      <c r="G42" s="46"/>
    </row>
    <row r="43" spans="1:7" ht="12.75">
      <c r="A43" s="46"/>
      <c r="B43" s="46"/>
      <c r="C43" s="46"/>
      <c r="D43" s="46"/>
      <c r="E43" s="46"/>
      <c r="F43" s="46"/>
      <c r="G43" s="46"/>
    </row>
    <row r="44" spans="1:7" ht="12.75">
      <c r="A44" s="46"/>
      <c r="B44" s="46"/>
      <c r="C44" s="46"/>
      <c r="D44" s="46"/>
      <c r="E44" s="46"/>
      <c r="F44" s="46"/>
      <c r="G44" s="46"/>
    </row>
    <row r="45" spans="1:7" ht="12.75">
      <c r="A45" s="46"/>
      <c r="B45" s="46"/>
      <c r="C45" s="46"/>
      <c r="D45" s="46"/>
      <c r="E45" s="46"/>
      <c r="F45" s="46"/>
      <c r="G45" s="46"/>
    </row>
    <row r="46" spans="1:7" ht="12.75">
      <c r="A46" s="46"/>
      <c r="B46" s="46"/>
      <c r="C46" s="46"/>
      <c r="D46" s="46"/>
      <c r="E46" s="46"/>
      <c r="F46" s="46"/>
      <c r="G46" s="46"/>
    </row>
    <row r="47" spans="1:7" ht="12.75">
      <c r="A47" s="46"/>
      <c r="B47" s="46"/>
      <c r="C47" s="46"/>
      <c r="D47" s="46"/>
      <c r="E47" s="46"/>
      <c r="F47" s="46"/>
      <c r="G47" s="46"/>
    </row>
    <row r="48" spans="1:7" ht="12.75">
      <c r="A48" s="46"/>
      <c r="B48" s="46"/>
      <c r="C48" s="46"/>
      <c r="D48" s="46"/>
      <c r="E48" s="46"/>
      <c r="F48" s="46"/>
      <c r="G48" s="46"/>
    </row>
    <row r="49" spans="1:7" ht="12.75">
      <c r="A49" s="46"/>
      <c r="B49" s="46"/>
      <c r="C49" s="46"/>
      <c r="D49" s="46"/>
      <c r="E49" s="46"/>
      <c r="F49" s="46"/>
      <c r="G49" s="46"/>
    </row>
    <row r="50" spans="1:7" ht="12.75">
      <c r="A50" s="46"/>
      <c r="B50" s="46"/>
      <c r="C50" s="46"/>
      <c r="D50" s="46"/>
      <c r="E50" s="46"/>
      <c r="F50" s="46"/>
      <c r="G50" s="46"/>
    </row>
    <row r="51" spans="1:7" ht="12.75">
      <c r="A51" s="46"/>
      <c r="B51" s="46"/>
      <c r="C51" s="46"/>
      <c r="D51" s="46"/>
      <c r="E51" s="46"/>
      <c r="F51" s="46"/>
      <c r="G51" s="46"/>
    </row>
    <row r="52" spans="1:7" ht="12.75">
      <c r="A52" s="46"/>
      <c r="B52" s="46"/>
      <c r="C52" s="46"/>
      <c r="D52" s="46"/>
      <c r="E52" s="46"/>
      <c r="F52" s="46"/>
      <c r="G52" s="46"/>
    </row>
  </sheetData>
  <sheetProtection/>
  <mergeCells count="2">
    <mergeCell ref="B2:F2"/>
    <mergeCell ref="B3:C3"/>
  </mergeCells>
  <conditionalFormatting sqref="F1 F3:F65536">
    <cfRule type="cellIs" priority="2" dxfId="0" operator="equal" stopIfTrue="1">
      <formula>0</formula>
    </cfRule>
  </conditionalFormatting>
  <conditionalFormatting sqref="F2">
    <cfRule type="cellIs" priority="1" dxfId="0" operator="equal" stopIfTrue="1">
      <formula>0</formula>
    </cfRule>
  </conditionalFormatting>
  <printOptions/>
  <pageMargins left="1.6141732283464567" right="0.3937007874015748" top="0.5905511811023623" bottom="0.7874015748031497" header="0.31496062992125984" footer="0.3937007874015748"/>
  <pageSetup horizontalDpi="360" verticalDpi="360" orientation="portrait" paperSize="9" r:id="rId1"/>
  <headerFooter alignWithMargins="0">
    <oddFooter>&amp;R&amp;P/&amp;N</oddFooter>
  </headerFooter>
</worksheet>
</file>

<file path=xl/worksheets/sheet2.xml><?xml version="1.0" encoding="utf-8"?>
<worksheet xmlns="http://schemas.openxmlformats.org/spreadsheetml/2006/main" xmlns:r="http://schemas.openxmlformats.org/officeDocument/2006/relationships">
  <dimension ref="A1:G20"/>
  <sheetViews>
    <sheetView view="pageBreakPreview" zoomScaleSheetLayoutView="100" zoomScalePageLayoutView="0" workbookViewId="0" topLeftCell="A1">
      <selection activeCell="J3" sqref="J3"/>
    </sheetView>
  </sheetViews>
  <sheetFormatPr defaultColWidth="9.140625" defaultRowHeight="12.75"/>
  <cols>
    <col min="1" max="1" width="14.8515625" style="4" customWidth="1"/>
    <col min="2" max="16384" width="9.140625" style="4" customWidth="1"/>
  </cols>
  <sheetData>
    <row r="1" spans="1:7" ht="12.75">
      <c r="A1" s="64"/>
      <c r="B1" s="64"/>
      <c r="C1" s="64"/>
      <c r="D1" s="64"/>
      <c r="E1" s="64"/>
      <c r="F1" s="64"/>
      <c r="G1" s="64"/>
    </row>
    <row r="2" spans="1:7" ht="18">
      <c r="A2" s="69" t="s">
        <v>137</v>
      </c>
      <c r="B2" s="69"/>
      <c r="C2" s="70"/>
      <c r="D2" s="70"/>
      <c r="E2" s="71"/>
      <c r="F2" s="70"/>
      <c r="G2" s="72"/>
    </row>
    <row r="3" spans="1:7" ht="12.75">
      <c r="A3" s="73"/>
      <c r="B3" s="73"/>
      <c r="C3" s="74"/>
      <c r="D3" s="74"/>
      <c r="E3" s="75"/>
      <c r="F3" s="75"/>
      <c r="G3" s="75"/>
    </row>
    <row r="4" spans="1:7" ht="12.75">
      <c r="A4" s="76" t="s">
        <v>138</v>
      </c>
      <c r="B4" s="73"/>
      <c r="C4" s="74"/>
      <c r="D4" s="74"/>
      <c r="E4" s="75"/>
      <c r="F4" s="75"/>
      <c r="G4" s="75"/>
    </row>
    <row r="5" spans="1:7" ht="45.75" customHeight="1">
      <c r="A5" s="352" t="s">
        <v>139</v>
      </c>
      <c r="B5" s="352"/>
      <c r="C5" s="352"/>
      <c r="D5" s="352"/>
      <c r="E5" s="352"/>
      <c r="F5" s="352"/>
      <c r="G5" s="352"/>
    </row>
    <row r="6" spans="1:7" ht="12.75">
      <c r="A6" s="73"/>
      <c r="B6" s="73"/>
      <c r="C6" s="73"/>
      <c r="D6" s="73"/>
      <c r="E6" s="73"/>
      <c r="F6" s="73"/>
      <c r="G6" s="73"/>
    </row>
    <row r="7" spans="1:7" ht="12.75">
      <c r="A7" s="76" t="s">
        <v>140</v>
      </c>
      <c r="B7" s="73"/>
      <c r="C7" s="77"/>
      <c r="D7" s="77"/>
      <c r="E7" s="75"/>
      <c r="F7" s="75"/>
      <c r="G7" s="75"/>
    </row>
    <row r="8" spans="1:7" ht="46.5" customHeight="1">
      <c r="A8" s="352" t="s">
        <v>141</v>
      </c>
      <c r="B8" s="352"/>
      <c r="C8" s="352"/>
      <c r="D8" s="352"/>
      <c r="E8" s="352"/>
      <c r="F8" s="352"/>
      <c r="G8" s="352"/>
    </row>
    <row r="9" spans="1:7" ht="12.75">
      <c r="A9" s="73"/>
      <c r="B9" s="73"/>
      <c r="C9" s="77"/>
      <c r="D9" s="77"/>
      <c r="E9" s="75"/>
      <c r="F9" s="75"/>
      <c r="G9" s="75"/>
    </row>
    <row r="10" spans="1:7" ht="12.75">
      <c r="A10" s="76" t="s">
        <v>142</v>
      </c>
      <c r="B10" s="73"/>
      <c r="C10" s="77"/>
      <c r="D10" s="77"/>
      <c r="E10" s="75"/>
      <c r="F10" s="75"/>
      <c r="G10" s="75"/>
    </row>
    <row r="11" spans="1:7" ht="44.25" customHeight="1">
      <c r="A11" s="353" t="s">
        <v>143</v>
      </c>
      <c r="B11" s="353"/>
      <c r="C11" s="353"/>
      <c r="D11" s="353"/>
      <c r="E11" s="353"/>
      <c r="F11" s="353"/>
      <c r="G11" s="353"/>
    </row>
    <row r="12" spans="1:7" ht="12.75">
      <c r="A12" s="73"/>
      <c r="B12" s="73"/>
      <c r="C12" s="77"/>
      <c r="D12" s="77"/>
      <c r="E12" s="75"/>
      <c r="F12" s="75"/>
      <c r="G12" s="75"/>
    </row>
    <row r="13" spans="1:7" ht="15.75">
      <c r="A13" s="350" t="s">
        <v>144</v>
      </c>
      <c r="B13" s="351"/>
      <c r="C13" s="351"/>
      <c r="D13" s="77"/>
      <c r="E13" s="75"/>
      <c r="F13" s="75"/>
      <c r="G13" s="75"/>
    </row>
    <row r="14" spans="1:7" ht="33.75" customHeight="1">
      <c r="A14" s="353" t="s">
        <v>146</v>
      </c>
      <c r="B14" s="353"/>
      <c r="C14" s="353"/>
      <c r="D14" s="353"/>
      <c r="E14" s="353"/>
      <c r="F14" s="353"/>
      <c r="G14" s="353"/>
    </row>
    <row r="15" spans="1:7" ht="12.75">
      <c r="A15" s="73"/>
      <c r="B15" s="73"/>
      <c r="C15" s="77"/>
      <c r="D15" s="77"/>
      <c r="E15" s="75"/>
      <c r="F15" s="75"/>
      <c r="G15" s="75"/>
    </row>
    <row r="16" spans="1:7" ht="15.75">
      <c r="A16" s="350" t="s">
        <v>145</v>
      </c>
      <c r="B16" s="351"/>
      <c r="C16" s="351"/>
      <c r="D16" s="77"/>
      <c r="E16" s="75"/>
      <c r="F16" s="75"/>
      <c r="G16" s="75"/>
    </row>
    <row r="17" spans="1:7" ht="47.25" customHeight="1">
      <c r="A17" s="352" t="s">
        <v>147</v>
      </c>
      <c r="B17" s="352"/>
      <c r="C17" s="352"/>
      <c r="D17" s="352"/>
      <c r="E17" s="352"/>
      <c r="F17" s="352"/>
      <c r="G17" s="352"/>
    </row>
    <row r="18" spans="1:7" ht="12.75">
      <c r="A18" s="64"/>
      <c r="B18" s="64"/>
      <c r="C18" s="64"/>
      <c r="D18" s="64"/>
      <c r="E18" s="64"/>
      <c r="F18" s="64"/>
      <c r="G18" s="64"/>
    </row>
    <row r="19" spans="1:7" ht="15.75">
      <c r="A19" s="350" t="s">
        <v>184</v>
      </c>
      <c r="B19" s="351"/>
      <c r="C19" s="351"/>
      <c r="D19" s="77"/>
      <c r="E19" s="75"/>
      <c r="F19" s="75"/>
      <c r="G19" s="75"/>
    </row>
    <row r="20" spans="1:7" ht="42.75" customHeight="1">
      <c r="A20" s="352" t="s">
        <v>185</v>
      </c>
      <c r="B20" s="352"/>
      <c r="C20" s="352"/>
      <c r="D20" s="352"/>
      <c r="E20" s="352"/>
      <c r="F20" s="352"/>
      <c r="G20" s="352"/>
    </row>
  </sheetData>
  <sheetProtection/>
  <mergeCells count="9">
    <mergeCell ref="A19:C19"/>
    <mergeCell ref="A20:G20"/>
    <mergeCell ref="A17:G17"/>
    <mergeCell ref="A5:G5"/>
    <mergeCell ref="A8:G8"/>
    <mergeCell ref="A11:G11"/>
    <mergeCell ref="A13:C13"/>
    <mergeCell ref="A14:G14"/>
    <mergeCell ref="A16:C16"/>
  </mergeCells>
  <conditionalFormatting sqref="G2:G4 G12:G13">
    <cfRule type="cellIs" priority="3" dxfId="139" operator="equal" stopIfTrue="1">
      <formula>0</formula>
    </cfRule>
  </conditionalFormatting>
  <conditionalFormatting sqref="G7 G9:G10 G15:G16 C16 C13">
    <cfRule type="cellIs" priority="4" dxfId="139" operator="equal" stopIfTrue="1">
      <formula>0</formula>
    </cfRule>
  </conditionalFormatting>
  <conditionalFormatting sqref="G19 C19">
    <cfRule type="cellIs" priority="1" dxfId="139" operator="equal" stopIfTrue="1">
      <formula>0</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332"/>
  <sheetViews>
    <sheetView tabSelected="1" view="pageBreakPreview" zoomScaleSheetLayoutView="100" zoomScalePageLayoutView="0" workbookViewId="0" topLeftCell="A61">
      <selection activeCell="H68" sqref="H68"/>
    </sheetView>
  </sheetViews>
  <sheetFormatPr defaultColWidth="9.140625" defaultRowHeight="12.75"/>
  <cols>
    <col min="1" max="1" width="8.7109375" style="29" customWidth="1"/>
    <col min="2" max="2" width="30.7109375" style="41" customWidth="1"/>
    <col min="3" max="3" width="6.7109375" style="42" customWidth="1"/>
    <col min="4" max="4" width="10.7109375" style="40" customWidth="1"/>
    <col min="5" max="5" width="1.7109375" style="40" customWidth="1"/>
    <col min="6" max="6" width="11.7109375" style="43" customWidth="1"/>
    <col min="7" max="7" width="1.7109375" style="43" customWidth="1"/>
    <col min="8" max="8" width="15.7109375" style="44" customWidth="1"/>
    <col min="9" max="10" width="9.140625" style="29" customWidth="1"/>
    <col min="11" max="11" width="11.00390625" style="29" bestFit="1" customWidth="1"/>
    <col min="12" max="16384" width="9.140625" style="29" customWidth="1"/>
  </cols>
  <sheetData>
    <row r="1" spans="1:8" ht="12.75">
      <c r="A1" s="78"/>
      <c r="B1" s="79"/>
      <c r="C1" s="80"/>
      <c r="D1" s="81"/>
      <c r="E1" s="81"/>
      <c r="F1" s="82"/>
      <c r="G1" s="82"/>
      <c r="H1" s="83"/>
    </row>
    <row r="2" spans="1:8" s="30" customFormat="1" ht="18">
      <c r="A2" s="84" t="s">
        <v>60</v>
      </c>
      <c r="B2" s="85"/>
      <c r="C2" s="86"/>
      <c r="D2" s="87"/>
      <c r="E2" s="87"/>
      <c r="F2" s="88"/>
      <c r="G2" s="88"/>
      <c r="H2" s="89"/>
    </row>
    <row r="3" spans="1:8" ht="12.75">
      <c r="A3" s="78"/>
      <c r="B3" s="79"/>
      <c r="C3" s="80"/>
      <c r="D3" s="81"/>
      <c r="E3" s="81"/>
      <c r="F3" s="82"/>
      <c r="G3" s="82"/>
      <c r="H3" s="83"/>
    </row>
    <row r="4" spans="1:8" ht="13.5" thickBot="1">
      <c r="A4" s="78"/>
      <c r="B4" s="79"/>
      <c r="C4" s="80"/>
      <c r="D4" s="81"/>
      <c r="E4" s="81"/>
      <c r="F4" s="82"/>
      <c r="G4" s="82"/>
      <c r="H4" s="83"/>
    </row>
    <row r="5" spans="1:8" s="31" customFormat="1" ht="26.25" thickBot="1">
      <c r="A5" s="90" t="s">
        <v>21</v>
      </c>
      <c r="B5" s="90" t="s">
        <v>19</v>
      </c>
      <c r="C5" s="91" t="s">
        <v>20</v>
      </c>
      <c r="D5" s="92" t="s">
        <v>63</v>
      </c>
      <c r="E5" s="92"/>
      <c r="F5" s="93" t="s">
        <v>59</v>
      </c>
      <c r="G5" s="93"/>
      <c r="H5" s="94" t="s">
        <v>64</v>
      </c>
    </row>
    <row r="6" spans="1:8" s="31" customFormat="1" ht="12.75">
      <c r="A6" s="95"/>
      <c r="B6" s="95"/>
      <c r="C6" s="96"/>
      <c r="D6" s="97"/>
      <c r="E6" s="97"/>
      <c r="F6" s="98"/>
      <c r="G6" s="98"/>
      <c r="H6" s="99"/>
    </row>
    <row r="7" spans="1:8" s="32" customFormat="1" ht="15.75">
      <c r="A7" s="354" t="s">
        <v>5</v>
      </c>
      <c r="B7" s="354"/>
      <c r="C7" s="100"/>
      <c r="D7" s="101"/>
      <c r="E7" s="101"/>
      <c r="F7" s="102"/>
      <c r="G7" s="102"/>
      <c r="H7" s="103"/>
    </row>
    <row r="8" spans="1:8" s="31" customFormat="1" ht="12.75">
      <c r="A8" s="104"/>
      <c r="B8" s="105"/>
      <c r="C8" s="106"/>
      <c r="D8" s="107"/>
      <c r="E8" s="107"/>
      <c r="F8" s="108"/>
      <c r="G8" s="108"/>
      <c r="H8" s="109"/>
    </row>
    <row r="9" spans="1:8" ht="38.25">
      <c r="A9" s="110" t="s">
        <v>38</v>
      </c>
      <c r="B9" s="105" t="s">
        <v>22</v>
      </c>
      <c r="C9" s="111" t="s">
        <v>37</v>
      </c>
      <c r="D9" s="112">
        <v>0.17</v>
      </c>
      <c r="E9" s="113"/>
      <c r="F9" s="114"/>
      <c r="G9" s="115"/>
      <c r="H9" s="114">
        <f>F9*D9</f>
        <v>0</v>
      </c>
    </row>
    <row r="10" spans="1:8" ht="12.75">
      <c r="A10" s="110"/>
      <c r="B10" s="105"/>
      <c r="C10" s="111"/>
      <c r="D10" s="112"/>
      <c r="E10" s="113"/>
      <c r="F10" s="116"/>
      <c r="G10" s="115"/>
      <c r="H10" s="116"/>
    </row>
    <row r="11" spans="1:8" ht="38.25">
      <c r="A11" s="110" t="s">
        <v>39</v>
      </c>
      <c r="B11" s="105" t="s">
        <v>43</v>
      </c>
      <c r="C11" s="111" t="s">
        <v>69</v>
      </c>
      <c r="D11" s="117">
        <v>8</v>
      </c>
      <c r="E11" s="117"/>
      <c r="F11" s="114"/>
      <c r="G11" s="115"/>
      <c r="H11" s="114">
        <f>F11*D11</f>
        <v>0</v>
      </c>
    </row>
    <row r="12" spans="1:8" ht="12.75">
      <c r="A12" s="110"/>
      <c r="B12" s="105"/>
      <c r="C12" s="111"/>
      <c r="D12" s="117"/>
      <c r="E12" s="117"/>
      <c r="F12" s="115"/>
      <c r="G12" s="115"/>
      <c r="H12" s="115"/>
    </row>
    <row r="13" spans="1:8" ht="25.5">
      <c r="A13" s="118" t="s">
        <v>4</v>
      </c>
      <c r="B13" s="119" t="s">
        <v>135</v>
      </c>
      <c r="C13" s="120" t="s">
        <v>69</v>
      </c>
      <c r="D13" s="121">
        <v>20</v>
      </c>
      <c r="E13" s="121"/>
      <c r="F13" s="122"/>
      <c r="G13" s="123"/>
      <c r="H13" s="122">
        <f>F13*D13</f>
        <v>0</v>
      </c>
    </row>
    <row r="14" spans="1:8" ht="12.75">
      <c r="A14" s="118"/>
      <c r="B14" s="119"/>
      <c r="C14" s="120"/>
      <c r="D14" s="121"/>
      <c r="E14" s="121"/>
      <c r="F14" s="123"/>
      <c r="G14" s="123"/>
      <c r="H14" s="123"/>
    </row>
    <row r="15" spans="1:8" ht="25.5">
      <c r="A15" s="124" t="s">
        <v>132</v>
      </c>
      <c r="B15" s="125" t="s">
        <v>133</v>
      </c>
      <c r="C15" s="120" t="s">
        <v>68</v>
      </c>
      <c r="D15" s="121">
        <v>425</v>
      </c>
      <c r="E15" s="121"/>
      <c r="F15" s="122"/>
      <c r="G15" s="123"/>
      <c r="H15" s="122">
        <f>F15*D15</f>
        <v>0</v>
      </c>
    </row>
    <row r="16" spans="1:8" ht="12.75">
      <c r="A16" s="124"/>
      <c r="B16" s="125"/>
      <c r="C16" s="120"/>
      <c r="D16" s="121"/>
      <c r="E16" s="121"/>
      <c r="F16" s="123"/>
      <c r="G16" s="123"/>
      <c r="H16" s="123"/>
    </row>
    <row r="17" spans="1:8" ht="38.25">
      <c r="A17" s="124" t="s">
        <v>182</v>
      </c>
      <c r="B17" s="125" t="s">
        <v>183</v>
      </c>
      <c r="C17" s="120" t="s">
        <v>69</v>
      </c>
      <c r="D17" s="121">
        <v>5</v>
      </c>
      <c r="E17" s="121"/>
      <c r="F17" s="122"/>
      <c r="G17" s="123"/>
      <c r="H17" s="122">
        <f>F17*D17</f>
        <v>0</v>
      </c>
    </row>
    <row r="18" spans="1:8" ht="12.75">
      <c r="A18" s="124"/>
      <c r="B18" s="125"/>
      <c r="C18" s="120"/>
      <c r="D18" s="121"/>
      <c r="E18" s="121"/>
      <c r="F18" s="123"/>
      <c r="G18" s="123"/>
      <c r="H18" s="123"/>
    </row>
    <row r="19" spans="1:8" ht="12.75">
      <c r="A19" s="34"/>
      <c r="B19" s="35"/>
      <c r="C19" s="36"/>
      <c r="D19" s="37"/>
      <c r="E19" s="37"/>
      <c r="F19" s="38"/>
      <c r="G19" s="38"/>
      <c r="H19" s="33"/>
    </row>
    <row r="20" spans="1:9" ht="15.75">
      <c r="A20" s="354" t="s">
        <v>188</v>
      </c>
      <c r="B20" s="354"/>
      <c r="C20" s="100"/>
      <c r="D20" s="129"/>
      <c r="E20" s="129"/>
      <c r="F20" s="102"/>
      <c r="G20" s="102"/>
      <c r="H20" s="130"/>
      <c r="I20" s="39"/>
    </row>
    <row r="21" spans="1:9" ht="15.75">
      <c r="A21" s="131"/>
      <c r="B21" s="131"/>
      <c r="C21" s="100"/>
      <c r="D21" s="129"/>
      <c r="E21" s="129"/>
      <c r="F21" s="102"/>
      <c r="G21" s="102"/>
      <c r="H21" s="130"/>
      <c r="I21" s="39"/>
    </row>
    <row r="22" spans="1:9" ht="15.75" customHeight="1">
      <c r="A22" s="132" t="s">
        <v>189</v>
      </c>
      <c r="B22" s="132"/>
      <c r="C22" s="133"/>
      <c r="D22" s="133"/>
      <c r="E22" s="133"/>
      <c r="F22" s="102"/>
      <c r="G22" s="102"/>
      <c r="H22" s="130"/>
      <c r="I22" s="39"/>
    </row>
    <row r="23" spans="1:9" ht="15.75">
      <c r="A23" s="131"/>
      <c r="B23" s="131"/>
      <c r="C23" s="100"/>
      <c r="D23" s="129"/>
      <c r="E23" s="129"/>
      <c r="F23" s="102"/>
      <c r="G23" s="102"/>
      <c r="H23" s="130"/>
      <c r="I23" s="39"/>
    </row>
    <row r="24" spans="1:9" ht="76.5">
      <c r="A24" s="110" t="s">
        <v>109</v>
      </c>
      <c r="B24" s="105" t="s">
        <v>157</v>
      </c>
      <c r="C24" s="111" t="s">
        <v>70</v>
      </c>
      <c r="D24" s="117">
        <v>8</v>
      </c>
      <c r="E24" s="117"/>
      <c r="F24" s="114"/>
      <c r="G24" s="115"/>
      <c r="H24" s="114">
        <f>F24*D24</f>
        <v>0</v>
      </c>
      <c r="I24" s="39"/>
    </row>
    <row r="25" spans="1:9" ht="15">
      <c r="A25" s="110"/>
      <c r="B25" s="105"/>
      <c r="C25" s="111"/>
      <c r="D25" s="117"/>
      <c r="E25" s="117"/>
      <c r="F25" s="115"/>
      <c r="G25" s="115"/>
      <c r="H25" s="115"/>
      <c r="I25" s="39"/>
    </row>
    <row r="26" spans="1:9" ht="76.5">
      <c r="A26" s="110" t="s">
        <v>154</v>
      </c>
      <c r="B26" s="105" t="s">
        <v>158</v>
      </c>
      <c r="C26" s="111" t="s">
        <v>70</v>
      </c>
      <c r="D26" s="117">
        <v>83</v>
      </c>
      <c r="E26" s="117"/>
      <c r="F26" s="114"/>
      <c r="G26" s="115"/>
      <c r="H26" s="114">
        <f>F26*D26</f>
        <v>0</v>
      </c>
      <c r="I26" s="39"/>
    </row>
    <row r="27" spans="1:9" ht="15.75">
      <c r="A27" s="131"/>
      <c r="B27" s="131"/>
      <c r="C27" s="100"/>
      <c r="D27" s="129"/>
      <c r="E27" s="129"/>
      <c r="F27" s="102"/>
      <c r="G27" s="102"/>
      <c r="H27" s="130"/>
      <c r="I27" s="39"/>
    </row>
    <row r="28" spans="1:9" ht="63.75">
      <c r="A28" s="110" t="s">
        <v>110</v>
      </c>
      <c r="B28" s="105" t="s">
        <v>159</v>
      </c>
      <c r="C28" s="111" t="s">
        <v>69</v>
      </c>
      <c r="D28" s="117">
        <v>1</v>
      </c>
      <c r="E28" s="117"/>
      <c r="F28" s="114"/>
      <c r="G28" s="115"/>
      <c r="H28" s="114">
        <f>F28*D28</f>
        <v>0</v>
      </c>
      <c r="I28" s="39"/>
    </row>
    <row r="29" spans="1:9" ht="15.75">
      <c r="A29" s="110"/>
      <c r="B29" s="105"/>
      <c r="C29" s="100"/>
      <c r="D29" s="129"/>
      <c r="E29" s="129"/>
      <c r="F29" s="102"/>
      <c r="G29" s="102"/>
      <c r="H29" s="130"/>
      <c r="I29" s="39"/>
    </row>
    <row r="30" spans="1:9" ht="63.75">
      <c r="A30" s="110" t="s">
        <v>111</v>
      </c>
      <c r="B30" s="105" t="s">
        <v>160</v>
      </c>
      <c r="C30" s="111" t="s">
        <v>69</v>
      </c>
      <c r="D30" s="117">
        <v>1</v>
      </c>
      <c r="E30" s="117"/>
      <c r="F30" s="114"/>
      <c r="G30" s="115"/>
      <c r="H30" s="114">
        <f>F30*D30</f>
        <v>0</v>
      </c>
      <c r="I30" s="39"/>
    </row>
    <row r="31" spans="1:9" ht="15.75">
      <c r="A31" s="131"/>
      <c r="B31" s="131"/>
      <c r="C31" s="100"/>
      <c r="D31" s="129"/>
      <c r="E31" s="129"/>
      <c r="F31" s="102"/>
      <c r="G31" s="102"/>
      <c r="H31" s="130"/>
      <c r="I31" s="39"/>
    </row>
    <row r="32" spans="1:9" ht="51">
      <c r="A32" s="110" t="s">
        <v>112</v>
      </c>
      <c r="B32" s="105" t="s">
        <v>161</v>
      </c>
      <c r="C32" s="111" t="s">
        <v>69</v>
      </c>
      <c r="D32" s="117">
        <f>D28</f>
        <v>1</v>
      </c>
      <c r="E32" s="117"/>
      <c r="F32" s="114"/>
      <c r="G32" s="115"/>
      <c r="H32" s="114">
        <f>F32*D32</f>
        <v>0</v>
      </c>
      <c r="I32" s="39"/>
    </row>
    <row r="33" spans="1:9" ht="15.75">
      <c r="A33" s="131"/>
      <c r="B33" s="131"/>
      <c r="C33" s="100"/>
      <c r="D33" s="129"/>
      <c r="E33" s="129"/>
      <c r="F33" s="102"/>
      <c r="G33" s="102"/>
      <c r="H33" s="130"/>
      <c r="I33" s="39"/>
    </row>
    <row r="34" spans="1:9" ht="51">
      <c r="A34" s="110" t="s">
        <v>113</v>
      </c>
      <c r="B34" s="105" t="s">
        <v>162</v>
      </c>
      <c r="C34" s="111" t="s">
        <v>69</v>
      </c>
      <c r="D34" s="117">
        <f>D30</f>
        <v>1</v>
      </c>
      <c r="E34" s="117"/>
      <c r="F34" s="114"/>
      <c r="G34" s="115"/>
      <c r="H34" s="114">
        <f>F34*D34</f>
        <v>0</v>
      </c>
      <c r="I34" s="39"/>
    </row>
    <row r="35" spans="1:9" ht="15">
      <c r="A35" s="110"/>
      <c r="B35" s="105"/>
      <c r="C35" s="111"/>
      <c r="D35" s="117"/>
      <c r="E35" s="117"/>
      <c r="F35" s="115"/>
      <c r="G35" s="115"/>
      <c r="H35" s="115"/>
      <c r="I35" s="39"/>
    </row>
    <row r="36" spans="1:9" ht="25.5">
      <c r="A36" s="110" t="s">
        <v>117</v>
      </c>
      <c r="B36" s="105" t="s">
        <v>118</v>
      </c>
      <c r="C36" s="111" t="s">
        <v>119</v>
      </c>
      <c r="D36" s="117">
        <v>8</v>
      </c>
      <c r="E36" s="117"/>
      <c r="F36" s="114"/>
      <c r="G36" s="115"/>
      <c r="H36" s="114">
        <f>F36*D36</f>
        <v>0</v>
      </c>
      <c r="I36" s="39"/>
    </row>
    <row r="37" spans="1:8" ht="15">
      <c r="A37" s="135"/>
      <c r="B37" s="135"/>
      <c r="C37" s="135"/>
      <c r="D37" s="135"/>
      <c r="E37" s="135"/>
      <c r="F37" s="115"/>
      <c r="G37" s="115"/>
      <c r="H37" s="115"/>
    </row>
    <row r="38" spans="1:8" ht="15.75">
      <c r="A38" s="136" t="s">
        <v>190</v>
      </c>
      <c r="B38" s="136"/>
      <c r="C38" s="136"/>
      <c r="D38" s="136"/>
      <c r="E38" s="137"/>
      <c r="F38" s="115"/>
      <c r="G38" s="115"/>
      <c r="H38" s="115"/>
    </row>
    <row r="39" spans="1:8" ht="12.75">
      <c r="A39" s="110"/>
      <c r="B39" s="105"/>
      <c r="C39" s="111"/>
      <c r="D39" s="117"/>
      <c r="E39" s="117"/>
      <c r="F39" s="115"/>
      <c r="G39" s="115"/>
      <c r="H39" s="115"/>
    </row>
    <row r="40" spans="1:8" ht="25.5">
      <c r="A40" s="110" t="s">
        <v>26</v>
      </c>
      <c r="B40" s="105" t="s">
        <v>27</v>
      </c>
      <c r="C40" s="111" t="s">
        <v>69</v>
      </c>
      <c r="D40" s="117">
        <v>2</v>
      </c>
      <c r="E40" s="117"/>
      <c r="F40" s="114"/>
      <c r="G40" s="115"/>
      <c r="H40" s="114">
        <f>F40*D40</f>
        <v>0</v>
      </c>
    </row>
    <row r="41" spans="1:8" ht="12.75">
      <c r="A41" s="110"/>
      <c r="B41" s="105"/>
      <c r="C41" s="111"/>
      <c r="D41" s="117"/>
      <c r="E41" s="117"/>
      <c r="F41" s="116"/>
      <c r="G41" s="115"/>
      <c r="H41" s="116"/>
    </row>
    <row r="42" spans="1:8" ht="12.75">
      <c r="A42" s="124" t="s">
        <v>114</v>
      </c>
      <c r="B42" s="125" t="s">
        <v>115</v>
      </c>
      <c r="C42" s="126" t="s">
        <v>69</v>
      </c>
      <c r="D42" s="127">
        <v>5</v>
      </c>
      <c r="E42" s="127"/>
      <c r="F42" s="134"/>
      <c r="G42" s="128"/>
      <c r="H42" s="134">
        <f>F42*D42</f>
        <v>0</v>
      </c>
    </row>
    <row r="43" spans="1:8" ht="12.75">
      <c r="A43" s="124"/>
      <c r="B43" s="125"/>
      <c r="C43" s="126"/>
      <c r="D43" s="127"/>
      <c r="E43" s="127"/>
      <c r="F43" s="128"/>
      <c r="G43" s="128"/>
      <c r="H43" s="128"/>
    </row>
    <row r="44" spans="1:8" ht="15.75">
      <c r="A44" s="136" t="s">
        <v>191</v>
      </c>
      <c r="B44" s="131"/>
      <c r="C44" s="138"/>
      <c r="D44" s="139"/>
      <c r="E44" s="139"/>
      <c r="F44" s="115"/>
      <c r="G44" s="115"/>
      <c r="H44" s="115"/>
    </row>
    <row r="45" spans="1:8" ht="15.75">
      <c r="A45" s="136"/>
      <c r="B45" s="131"/>
      <c r="C45" s="138"/>
      <c r="D45" s="139"/>
      <c r="E45" s="139"/>
      <c r="F45" s="115"/>
      <c r="G45" s="115"/>
      <c r="H45" s="115"/>
    </row>
    <row r="46" spans="1:8" ht="63.75">
      <c r="A46" s="124" t="s">
        <v>120</v>
      </c>
      <c r="B46" s="125" t="s">
        <v>163</v>
      </c>
      <c r="C46" s="126" t="s">
        <v>192</v>
      </c>
      <c r="D46" s="127">
        <v>61</v>
      </c>
      <c r="E46" s="127"/>
      <c r="F46" s="134"/>
      <c r="G46" s="128"/>
      <c r="H46" s="134">
        <f>D46*F46</f>
        <v>0</v>
      </c>
    </row>
    <row r="47" spans="1:8" ht="12.75">
      <c r="A47" s="124"/>
      <c r="B47" s="125"/>
      <c r="C47" s="126"/>
      <c r="D47" s="127"/>
      <c r="E47" s="127"/>
      <c r="F47" s="128"/>
      <c r="G47" s="128"/>
      <c r="H47" s="128"/>
    </row>
    <row r="48" spans="1:8" ht="63.75">
      <c r="A48" s="124" t="s">
        <v>2</v>
      </c>
      <c r="B48" s="125" t="s">
        <v>164</v>
      </c>
      <c r="C48" s="126" t="s">
        <v>192</v>
      </c>
      <c r="D48" s="127">
        <v>61</v>
      </c>
      <c r="E48" s="127"/>
      <c r="F48" s="134"/>
      <c r="G48" s="128"/>
      <c r="H48" s="134">
        <f>D48*F48</f>
        <v>0</v>
      </c>
    </row>
    <row r="49" spans="1:8" ht="12.75">
      <c r="A49" s="124"/>
      <c r="B49" s="125"/>
      <c r="C49" s="126"/>
      <c r="D49" s="127"/>
      <c r="E49" s="127"/>
      <c r="F49" s="140"/>
      <c r="G49" s="128"/>
      <c r="H49" s="140"/>
    </row>
    <row r="50" spans="1:8" ht="63.75">
      <c r="A50" s="124" t="s">
        <v>1</v>
      </c>
      <c r="B50" s="125" t="s">
        <v>165</v>
      </c>
      <c r="C50" s="126" t="s">
        <v>192</v>
      </c>
      <c r="D50" s="127">
        <v>17</v>
      </c>
      <c r="E50" s="127"/>
      <c r="F50" s="134"/>
      <c r="G50" s="128"/>
      <c r="H50" s="134">
        <f>D50*F50</f>
        <v>0</v>
      </c>
    </row>
    <row r="51" spans="1:8" ht="12.75">
      <c r="A51" s="124"/>
      <c r="B51" s="125"/>
      <c r="C51" s="126"/>
      <c r="D51" s="127"/>
      <c r="E51" s="127"/>
      <c r="F51" s="128"/>
      <c r="G51" s="128"/>
      <c r="H51" s="128"/>
    </row>
    <row r="52" spans="1:8" ht="38.25">
      <c r="A52" s="124" t="s">
        <v>16</v>
      </c>
      <c r="B52" s="125" t="s">
        <v>166</v>
      </c>
      <c r="C52" s="126" t="s">
        <v>193</v>
      </c>
      <c r="D52" s="127">
        <v>18</v>
      </c>
      <c r="E52" s="127"/>
      <c r="F52" s="134"/>
      <c r="G52" s="128"/>
      <c r="H52" s="134">
        <f>D52*F52</f>
        <v>0</v>
      </c>
    </row>
    <row r="53" spans="1:8" ht="12.75">
      <c r="A53" s="124"/>
      <c r="B53" s="125"/>
      <c r="C53" s="126"/>
      <c r="D53" s="127"/>
      <c r="E53" s="127"/>
      <c r="F53" s="140"/>
      <c r="G53" s="128"/>
      <c r="H53" s="140"/>
    </row>
    <row r="54" spans="1:8" ht="51">
      <c r="A54" s="124" t="s">
        <v>121</v>
      </c>
      <c r="B54" s="125" t="s">
        <v>167</v>
      </c>
      <c r="C54" s="126" t="s">
        <v>193</v>
      </c>
      <c r="D54" s="127">
        <v>23</v>
      </c>
      <c r="E54" s="127"/>
      <c r="F54" s="134"/>
      <c r="G54" s="128"/>
      <c r="H54" s="134">
        <f>D54*F54</f>
        <v>0</v>
      </c>
    </row>
    <row r="55" spans="1:8" ht="12.75">
      <c r="A55" s="124"/>
      <c r="B55" s="125"/>
      <c r="C55" s="126"/>
      <c r="D55" s="127"/>
      <c r="E55" s="127"/>
      <c r="F55" s="140"/>
      <c r="G55" s="128"/>
      <c r="H55" s="140"/>
    </row>
    <row r="56" spans="1:8" ht="15.75">
      <c r="A56" s="136" t="s">
        <v>194</v>
      </c>
      <c r="B56" s="136"/>
      <c r="C56" s="136"/>
      <c r="D56" s="136"/>
      <c r="E56" s="117"/>
      <c r="F56" s="115"/>
      <c r="G56" s="115"/>
      <c r="H56" s="115"/>
    </row>
    <row r="57" spans="1:8" ht="12.75">
      <c r="A57" s="110"/>
      <c r="B57" s="105"/>
      <c r="C57" s="111"/>
      <c r="D57" s="117"/>
      <c r="E57" s="117"/>
      <c r="F57" s="115"/>
      <c r="G57" s="115"/>
      <c r="H57" s="115"/>
    </row>
    <row r="58" spans="1:8" ht="27.75" customHeight="1">
      <c r="A58" s="110" t="s">
        <v>127</v>
      </c>
      <c r="B58" s="105" t="s">
        <v>168</v>
      </c>
      <c r="C58" s="111" t="s">
        <v>193</v>
      </c>
      <c r="D58" s="111">
        <v>63</v>
      </c>
      <c r="E58" s="117"/>
      <c r="F58" s="114"/>
      <c r="G58" s="115"/>
      <c r="H58" s="114">
        <f>D58*F58</f>
        <v>0</v>
      </c>
    </row>
    <row r="59" spans="1:8" ht="12.75">
      <c r="A59" s="110"/>
      <c r="B59" s="105"/>
      <c r="C59" s="111"/>
      <c r="D59" s="117"/>
      <c r="E59" s="117"/>
      <c r="F59" s="115"/>
      <c r="G59" s="115"/>
      <c r="H59" s="115"/>
    </row>
    <row r="60" spans="1:8" ht="63.75">
      <c r="A60" s="124" t="s">
        <v>126</v>
      </c>
      <c r="B60" s="125" t="s">
        <v>169</v>
      </c>
      <c r="C60" s="126" t="s">
        <v>69</v>
      </c>
      <c r="D60" s="126">
        <v>2</v>
      </c>
      <c r="E60" s="127"/>
      <c r="F60" s="134"/>
      <c r="G60" s="128"/>
      <c r="H60" s="134">
        <f>D60*F60</f>
        <v>0</v>
      </c>
    </row>
    <row r="61" spans="1:8" ht="12.75">
      <c r="A61" s="124"/>
      <c r="B61" s="125"/>
      <c r="C61" s="126"/>
      <c r="D61" s="127"/>
      <c r="E61" s="127"/>
      <c r="F61" s="128"/>
      <c r="G61" s="128"/>
      <c r="H61" s="128"/>
    </row>
    <row r="62" spans="1:8" ht="63.75">
      <c r="A62" s="124" t="s">
        <v>128</v>
      </c>
      <c r="B62" s="125" t="s">
        <v>170</v>
      </c>
      <c r="C62" s="126" t="s">
        <v>69</v>
      </c>
      <c r="D62" s="126">
        <v>8</v>
      </c>
      <c r="E62" s="127"/>
      <c r="F62" s="134"/>
      <c r="G62" s="128"/>
      <c r="H62" s="134">
        <f>D62*F62</f>
        <v>0</v>
      </c>
    </row>
    <row r="63" spans="1:8" ht="12.75">
      <c r="A63" s="124"/>
      <c r="B63" s="125"/>
      <c r="C63" s="126"/>
      <c r="D63" s="126"/>
      <c r="E63" s="127"/>
      <c r="F63" s="128"/>
      <c r="G63" s="128"/>
      <c r="H63" s="128"/>
    </row>
    <row r="64" spans="1:8" ht="51">
      <c r="A64" s="118" t="s">
        <v>134</v>
      </c>
      <c r="B64" s="119" t="s">
        <v>171</v>
      </c>
      <c r="C64" s="120" t="s">
        <v>195</v>
      </c>
      <c r="D64" s="120">
        <v>2</v>
      </c>
      <c r="E64" s="121"/>
      <c r="F64" s="122"/>
      <c r="G64" s="123"/>
      <c r="H64" s="122">
        <f>D64*F64</f>
        <v>0</v>
      </c>
    </row>
    <row r="65" spans="1:8" ht="153">
      <c r="A65" s="342" t="s">
        <v>252</v>
      </c>
      <c r="B65" s="343" t="s">
        <v>253</v>
      </c>
      <c r="C65" s="344" t="s">
        <v>248</v>
      </c>
      <c r="D65" s="345">
        <v>1</v>
      </c>
      <c r="E65" s="345"/>
      <c r="F65" s="114"/>
      <c r="G65" s="115"/>
      <c r="H65" s="346">
        <f>D65*F65</f>
        <v>0</v>
      </c>
    </row>
    <row r="66" spans="1:8" ht="13.5" customHeight="1" thickBot="1">
      <c r="A66" s="342"/>
      <c r="B66" s="343"/>
      <c r="C66" s="344"/>
      <c r="D66" s="345"/>
      <c r="E66" s="345"/>
      <c r="F66" s="114"/>
      <c r="G66" s="115"/>
      <c r="H66" s="346"/>
    </row>
    <row r="67" spans="1:8" ht="16.5" thickBot="1">
      <c r="A67" s="141"/>
      <c r="B67" s="142"/>
      <c r="C67" s="143"/>
      <c r="D67" s="144"/>
      <c r="E67" s="144"/>
      <c r="F67" s="145" t="s">
        <v>8</v>
      </c>
      <c r="G67" s="145"/>
      <c r="H67" s="146">
        <f>SUM(H9:H66)</f>
        <v>0</v>
      </c>
    </row>
    <row r="76" ht="37.5" customHeight="1"/>
    <row r="103" ht="13.5" customHeight="1"/>
    <row r="105" ht="13.5" customHeight="1"/>
    <row r="107" ht="13.5" customHeight="1"/>
    <row r="111" ht="13.5" customHeight="1"/>
    <row r="126" ht="12.75" customHeight="1"/>
    <row r="130" spans="1:9" s="31" customFormat="1" ht="12.75">
      <c r="A130" s="29"/>
      <c r="B130" s="41"/>
      <c r="C130" s="42"/>
      <c r="D130" s="40"/>
      <c r="E130" s="40"/>
      <c r="F130" s="43"/>
      <c r="G130" s="43"/>
      <c r="H130" s="44"/>
      <c r="I130" s="29"/>
    </row>
    <row r="152" ht="38.25" customHeight="1"/>
    <row r="154" ht="38.25" customHeight="1"/>
    <row r="156" ht="38.25" customHeight="1"/>
    <row r="158" ht="27" customHeight="1"/>
    <row r="166" ht="24.75" customHeight="1"/>
    <row r="170" ht="25.5" customHeight="1"/>
    <row r="172" ht="27.75" customHeight="1"/>
    <row r="174" ht="27" customHeight="1"/>
    <row r="197" ht="25.5" customHeight="1"/>
    <row r="199" ht="25.5" customHeight="1"/>
    <row r="212" ht="25.5" customHeight="1"/>
    <row r="236" ht="26.25" customHeight="1"/>
    <row r="238" ht="31.5" customHeight="1"/>
    <row r="259" ht="41.25" customHeight="1"/>
    <row r="309" spans="1:9" s="31" customFormat="1" ht="12.75">
      <c r="A309" s="29"/>
      <c r="B309" s="41"/>
      <c r="C309" s="42"/>
      <c r="D309" s="40"/>
      <c r="E309" s="40"/>
      <c r="F309" s="43"/>
      <c r="G309" s="43"/>
      <c r="H309" s="44"/>
      <c r="I309" s="29"/>
    </row>
    <row r="310" spans="1:9" s="31" customFormat="1" ht="12.75">
      <c r="A310" s="29"/>
      <c r="B310" s="41"/>
      <c r="C310" s="42"/>
      <c r="D310" s="40"/>
      <c r="E310" s="40"/>
      <c r="F310" s="43"/>
      <c r="G310" s="43"/>
      <c r="H310" s="44"/>
      <c r="I310" s="29"/>
    </row>
    <row r="311" spans="1:9" s="31" customFormat="1" ht="12.75">
      <c r="A311" s="29"/>
      <c r="B311" s="41"/>
      <c r="C311" s="42"/>
      <c r="D311" s="40"/>
      <c r="E311" s="40"/>
      <c r="F311" s="43"/>
      <c r="G311" s="43"/>
      <c r="H311" s="44"/>
      <c r="I311" s="29"/>
    </row>
    <row r="332" spans="1:9" s="31" customFormat="1" ht="12.75">
      <c r="A332" s="29"/>
      <c r="B332" s="41"/>
      <c r="C332" s="42"/>
      <c r="D332" s="40"/>
      <c r="E332" s="40"/>
      <c r="F332" s="43"/>
      <c r="G332" s="43"/>
      <c r="H332" s="44"/>
      <c r="I332" s="29"/>
    </row>
  </sheetData>
  <sheetProtection/>
  <mergeCells count="2">
    <mergeCell ref="A7:B7"/>
    <mergeCell ref="A20:B20"/>
  </mergeCells>
  <conditionalFormatting sqref="D38:E41 D44:E45 D67:E65536 D47:E53 D59:E59 D19:E19 D1:E14 D56:E57">
    <cfRule type="cellIs" priority="128" dxfId="1" operator="equal" stopIfTrue="1">
      <formula>0</formula>
    </cfRule>
  </conditionalFormatting>
  <conditionalFormatting sqref="F67:H65536 F37:H41 F44:H45 F47:H53 F59:H59 F19:H19 F1:H14 F56:H57">
    <cfRule type="cellIs" priority="129" dxfId="0" operator="equal" stopIfTrue="1">
      <formula>0</formula>
    </cfRule>
  </conditionalFormatting>
  <conditionalFormatting sqref="D37:E37">
    <cfRule type="cellIs" priority="125" dxfId="1" operator="equal" stopIfTrue="1">
      <formula>0</formula>
    </cfRule>
  </conditionalFormatting>
  <conditionalFormatting sqref="D20:E21">
    <cfRule type="cellIs" priority="122" dxfId="1" operator="equal" stopIfTrue="1">
      <formula>0</formula>
    </cfRule>
  </conditionalFormatting>
  <conditionalFormatting sqref="F20:H21">
    <cfRule type="cellIs" priority="123" dxfId="0" operator="equal" stopIfTrue="1">
      <formula>0</formula>
    </cfRule>
  </conditionalFormatting>
  <conditionalFormatting sqref="D22:E23 D27:E27 D29:E29 D31:E31 D33:E33">
    <cfRule type="cellIs" priority="120" dxfId="1" operator="equal" stopIfTrue="1">
      <formula>0</formula>
    </cfRule>
  </conditionalFormatting>
  <conditionalFormatting sqref="F22:H23 F27:H27 F29:H29 F31:H31 F33:H33">
    <cfRule type="cellIs" priority="121" dxfId="0" operator="equal" stopIfTrue="1">
      <formula>0</formula>
    </cfRule>
  </conditionalFormatting>
  <conditionalFormatting sqref="D24:E25">
    <cfRule type="cellIs" priority="118" dxfId="1" operator="equal" stopIfTrue="1">
      <formula>0</formula>
    </cfRule>
  </conditionalFormatting>
  <conditionalFormatting sqref="F24:H25">
    <cfRule type="cellIs" priority="119" dxfId="0" operator="equal" stopIfTrue="1">
      <formula>0</formula>
    </cfRule>
  </conditionalFormatting>
  <conditionalFormatting sqref="D28:E28">
    <cfRule type="cellIs" priority="116" dxfId="1" operator="equal" stopIfTrue="1">
      <formula>0</formula>
    </cfRule>
  </conditionalFormatting>
  <conditionalFormatting sqref="F28:H28">
    <cfRule type="cellIs" priority="117" dxfId="0" operator="equal" stopIfTrue="1">
      <formula>0</formula>
    </cfRule>
  </conditionalFormatting>
  <conditionalFormatting sqref="D30:E30">
    <cfRule type="cellIs" priority="114" dxfId="1" operator="equal" stopIfTrue="1">
      <formula>0</formula>
    </cfRule>
  </conditionalFormatting>
  <conditionalFormatting sqref="F30:H30">
    <cfRule type="cellIs" priority="115" dxfId="0" operator="equal" stopIfTrue="1">
      <formula>0</formula>
    </cfRule>
  </conditionalFormatting>
  <conditionalFormatting sqref="D32:E32">
    <cfRule type="cellIs" priority="112" dxfId="1" operator="equal" stopIfTrue="1">
      <formula>0</formula>
    </cfRule>
  </conditionalFormatting>
  <conditionalFormatting sqref="F32:H32">
    <cfRule type="cellIs" priority="113" dxfId="0" operator="equal" stopIfTrue="1">
      <formula>0</formula>
    </cfRule>
  </conditionalFormatting>
  <conditionalFormatting sqref="D34:E35">
    <cfRule type="cellIs" priority="110" dxfId="1" operator="equal" stopIfTrue="1">
      <formula>0</formula>
    </cfRule>
  </conditionalFormatting>
  <conditionalFormatting sqref="F34:H35">
    <cfRule type="cellIs" priority="111" dxfId="0" operator="equal" stopIfTrue="1">
      <formula>0</formula>
    </cfRule>
  </conditionalFormatting>
  <conditionalFormatting sqref="D42:E43">
    <cfRule type="cellIs" priority="108" dxfId="1" operator="equal" stopIfTrue="1">
      <formula>0</formula>
    </cfRule>
  </conditionalFormatting>
  <conditionalFormatting sqref="F42:H43">
    <cfRule type="cellIs" priority="109" dxfId="0" operator="equal" stopIfTrue="1">
      <formula>0</formula>
    </cfRule>
  </conditionalFormatting>
  <conditionalFormatting sqref="D36:E36">
    <cfRule type="cellIs" priority="98" dxfId="1" operator="equal" stopIfTrue="1">
      <formula>0</formula>
    </cfRule>
  </conditionalFormatting>
  <conditionalFormatting sqref="F36:H36">
    <cfRule type="cellIs" priority="99" dxfId="0" operator="equal" stopIfTrue="1">
      <formula>0</formula>
    </cfRule>
  </conditionalFormatting>
  <conditionalFormatting sqref="D46:E46">
    <cfRule type="cellIs" priority="96" dxfId="1" operator="equal" stopIfTrue="1">
      <formula>0</formula>
    </cfRule>
  </conditionalFormatting>
  <conditionalFormatting sqref="F46:H46">
    <cfRule type="cellIs" priority="97" dxfId="0" operator="equal" stopIfTrue="1">
      <formula>0</formula>
    </cfRule>
  </conditionalFormatting>
  <conditionalFormatting sqref="D54:E55 D61:E61">
    <cfRule type="cellIs" priority="94" dxfId="1" operator="equal" stopIfTrue="1">
      <formula>0</formula>
    </cfRule>
  </conditionalFormatting>
  <conditionalFormatting sqref="F54:H55 F61:H61">
    <cfRule type="cellIs" priority="95" dxfId="0" operator="equal" stopIfTrue="1">
      <formula>0</formula>
    </cfRule>
  </conditionalFormatting>
  <conditionalFormatting sqref="E62:E63">
    <cfRule type="cellIs" priority="61" dxfId="1" operator="equal" stopIfTrue="1">
      <formula>0</formula>
    </cfRule>
  </conditionalFormatting>
  <conditionalFormatting sqref="D60">
    <cfRule type="cellIs" priority="69" dxfId="1" operator="equal" stopIfTrue="1">
      <formula>0</formula>
    </cfRule>
  </conditionalFormatting>
  <conditionalFormatting sqref="E60">
    <cfRule type="cellIs" priority="67" dxfId="1" operator="equal" stopIfTrue="1">
      <formula>0</formula>
    </cfRule>
  </conditionalFormatting>
  <conditionalFormatting sqref="F60:H60">
    <cfRule type="cellIs" priority="68" dxfId="0" operator="equal" stopIfTrue="1">
      <formula>0</formula>
    </cfRule>
  </conditionalFormatting>
  <conditionalFormatting sqref="D58">
    <cfRule type="cellIs" priority="66" dxfId="1" operator="equal" stopIfTrue="1">
      <formula>0</formula>
    </cfRule>
  </conditionalFormatting>
  <conditionalFormatting sqref="E58">
    <cfRule type="cellIs" priority="64" dxfId="1" operator="equal" stopIfTrue="1">
      <formula>0</formula>
    </cfRule>
  </conditionalFormatting>
  <conditionalFormatting sqref="F58:H58">
    <cfRule type="cellIs" priority="65" dxfId="0" operator="equal" stopIfTrue="1">
      <formula>0</formula>
    </cfRule>
  </conditionalFormatting>
  <conditionalFormatting sqref="D62:D63">
    <cfRule type="cellIs" priority="63" dxfId="1" operator="equal" stopIfTrue="1">
      <formula>0</formula>
    </cfRule>
  </conditionalFormatting>
  <conditionalFormatting sqref="F62:H63">
    <cfRule type="cellIs" priority="62" dxfId="0" operator="equal" stopIfTrue="1">
      <formula>0</formula>
    </cfRule>
  </conditionalFormatting>
  <conditionalFormatting sqref="D64:E64">
    <cfRule type="cellIs" priority="24" dxfId="1" operator="equal" stopIfTrue="1">
      <formula>0</formula>
    </cfRule>
  </conditionalFormatting>
  <conditionalFormatting sqref="F64:H64">
    <cfRule type="cellIs" priority="25" dxfId="0" operator="equal" stopIfTrue="1">
      <formula>0</formula>
    </cfRule>
  </conditionalFormatting>
  <conditionalFormatting sqref="D15:E16 D18:E18">
    <cfRule type="cellIs" priority="20" dxfId="1" operator="equal" stopIfTrue="1">
      <formula>0</formula>
    </cfRule>
  </conditionalFormatting>
  <conditionalFormatting sqref="F15:H16 F18:H18">
    <cfRule type="cellIs" priority="21" dxfId="0" operator="equal" stopIfTrue="1">
      <formula>0</formula>
    </cfRule>
  </conditionalFormatting>
  <conditionalFormatting sqref="D26:E26">
    <cfRule type="cellIs" priority="8" dxfId="1" operator="equal" stopIfTrue="1">
      <formula>0</formula>
    </cfRule>
  </conditionalFormatting>
  <conditionalFormatting sqref="F26:H26">
    <cfRule type="cellIs" priority="9" dxfId="0" operator="equal" stopIfTrue="1">
      <formula>0</formula>
    </cfRule>
  </conditionalFormatting>
  <conditionalFormatting sqref="D17:E17">
    <cfRule type="cellIs" priority="4" dxfId="1" operator="equal" stopIfTrue="1">
      <formula>0</formula>
    </cfRule>
  </conditionalFormatting>
  <conditionalFormatting sqref="F17:H17">
    <cfRule type="cellIs" priority="5" dxfId="0" operator="equal" stopIfTrue="1">
      <formula>0</formula>
    </cfRule>
  </conditionalFormatting>
  <conditionalFormatting sqref="H65:H66">
    <cfRule type="cellIs" priority="3" dxfId="0" operator="equal" stopIfTrue="1">
      <formula>0</formula>
    </cfRule>
  </conditionalFormatting>
  <conditionalFormatting sqref="D65:E66">
    <cfRule type="cellIs" priority="1" dxfId="1" operator="equal" stopIfTrue="1">
      <formula>0</formula>
    </cfRule>
  </conditionalFormatting>
  <conditionalFormatting sqref="F65:G66">
    <cfRule type="cellIs" priority="2" dxfId="0" operator="equal" stopIfTrue="1">
      <formula>0</formula>
    </cfRule>
  </conditionalFormatting>
  <printOptions/>
  <pageMargins left="1.6141732283464567" right="0.3937007874015748" top="0.5905511811023623" bottom="0.7874015748031497" header="0.31496062992125984" footer="0.3937007874015748"/>
  <pageSetup horizontalDpi="360" verticalDpi="360" orientation="portrait" paperSize="9" scale="81" r:id="rId1"/>
  <headerFooter alignWithMargins="0">
    <oddFooter>&amp;R&amp;P/&amp;N</oddFooter>
  </headerFooter>
  <rowBreaks count="2" manualBreakCount="2">
    <brk id="21" max="7" man="1"/>
    <brk id="53" max="7" man="1"/>
  </rowBreaks>
</worksheet>
</file>

<file path=xl/worksheets/sheet4.xml><?xml version="1.0" encoding="utf-8"?>
<worksheet xmlns="http://schemas.openxmlformats.org/spreadsheetml/2006/main" xmlns:r="http://schemas.openxmlformats.org/officeDocument/2006/relationships">
  <dimension ref="A1:K962"/>
  <sheetViews>
    <sheetView view="pageBreakPreview" zoomScaleSheetLayoutView="100" zoomScalePageLayoutView="0" workbookViewId="0" topLeftCell="A1">
      <selection activeCell="H64" sqref="H64"/>
    </sheetView>
  </sheetViews>
  <sheetFormatPr defaultColWidth="9.140625" defaultRowHeight="12.75"/>
  <cols>
    <col min="1" max="1" width="8.7109375" style="8" customWidth="1"/>
    <col min="2" max="2" width="30.7109375" style="9" customWidth="1"/>
    <col min="3" max="3" width="6.7109375" style="10" customWidth="1"/>
    <col min="4" max="4" width="10.7109375" style="3" customWidth="1"/>
    <col min="5" max="5" width="1.7109375" style="4" customWidth="1"/>
    <col min="6" max="6" width="11.7109375" style="11" customWidth="1"/>
    <col min="7" max="7" width="1.7109375" style="11" customWidth="1"/>
    <col min="8" max="8" width="15.7109375" style="11" customWidth="1"/>
    <col min="9" max="9" width="10.57421875" style="4" customWidth="1"/>
    <col min="10" max="16384" width="9.140625" style="4" customWidth="1"/>
  </cols>
  <sheetData>
    <row r="1" spans="1:8" ht="12.75" customHeight="1">
      <c r="A1" s="147"/>
      <c r="B1" s="148"/>
      <c r="C1" s="149"/>
      <c r="D1" s="150"/>
      <c r="E1" s="64"/>
      <c r="F1" s="151"/>
      <c r="G1" s="151"/>
      <c r="H1" s="151"/>
    </row>
    <row r="2" spans="1:8" ht="18">
      <c r="A2" s="152" t="s">
        <v>61</v>
      </c>
      <c r="B2" s="148"/>
      <c r="C2" s="149"/>
      <c r="D2" s="150"/>
      <c r="E2" s="64"/>
      <c r="F2" s="151"/>
      <c r="G2" s="151"/>
      <c r="H2" s="151"/>
    </row>
    <row r="3" spans="1:8" ht="12" customHeight="1">
      <c r="A3" s="152"/>
      <c r="B3" s="148"/>
      <c r="C3" s="149"/>
      <c r="D3" s="150"/>
      <c r="E3" s="64"/>
      <c r="F3" s="151"/>
      <c r="G3" s="151"/>
      <c r="H3" s="151"/>
    </row>
    <row r="4" spans="1:8" ht="12" customHeight="1" thickBot="1">
      <c r="A4" s="147"/>
      <c r="B4" s="148"/>
      <c r="C4" s="149"/>
      <c r="D4" s="150"/>
      <c r="E4" s="64"/>
      <c r="F4" s="151"/>
      <c r="G4" s="151"/>
      <c r="H4" s="151"/>
    </row>
    <row r="5" spans="1:8" ht="26.25" thickBot="1">
      <c r="A5" s="153" t="s">
        <v>21</v>
      </c>
      <c r="B5" s="153" t="s">
        <v>19</v>
      </c>
      <c r="C5" s="154" t="s">
        <v>20</v>
      </c>
      <c r="D5" s="153" t="s">
        <v>63</v>
      </c>
      <c r="E5" s="153"/>
      <c r="F5" s="153" t="s">
        <v>59</v>
      </c>
      <c r="G5" s="153"/>
      <c r="H5" s="153" t="s">
        <v>64</v>
      </c>
    </row>
    <row r="6" spans="1:8" ht="12.75">
      <c r="A6" s="155"/>
      <c r="B6" s="155"/>
      <c r="C6" s="156"/>
      <c r="D6" s="155"/>
      <c r="E6" s="155"/>
      <c r="F6" s="155"/>
      <c r="G6" s="155"/>
      <c r="H6" s="155"/>
    </row>
    <row r="7" spans="1:8" ht="15.75">
      <c r="A7" s="157" t="s">
        <v>47</v>
      </c>
      <c r="B7" s="157"/>
      <c r="C7" s="156"/>
      <c r="D7" s="155"/>
      <c r="E7" s="155"/>
      <c r="F7" s="155"/>
      <c r="G7" s="155"/>
      <c r="H7" s="155"/>
    </row>
    <row r="8" spans="1:8" ht="12.75">
      <c r="A8" s="158"/>
      <c r="B8" s="159"/>
      <c r="C8" s="150"/>
      <c r="D8" s="150"/>
      <c r="E8" s="64"/>
      <c r="F8" s="151"/>
      <c r="G8" s="151"/>
      <c r="H8" s="151"/>
    </row>
    <row r="9" spans="1:8" ht="25.5">
      <c r="A9" s="160" t="s">
        <v>9</v>
      </c>
      <c r="B9" s="161" t="s">
        <v>10</v>
      </c>
      <c r="C9" s="162" t="s">
        <v>65</v>
      </c>
      <c r="D9" s="163">
        <v>3</v>
      </c>
      <c r="E9" s="164"/>
      <c r="F9" s="165"/>
      <c r="G9" s="151"/>
      <c r="H9" s="165">
        <f>F9*D9</f>
        <v>0</v>
      </c>
    </row>
    <row r="10" spans="1:8" ht="12.75">
      <c r="A10" s="160"/>
      <c r="B10" s="161"/>
      <c r="C10" s="162"/>
      <c r="D10" s="163"/>
      <c r="E10" s="164"/>
      <c r="F10" s="166"/>
      <c r="G10" s="151"/>
      <c r="H10" s="166"/>
    </row>
    <row r="11" spans="1:8" ht="38.25">
      <c r="A11" s="160" t="s">
        <v>90</v>
      </c>
      <c r="B11" s="161" t="s">
        <v>91</v>
      </c>
      <c r="C11" s="162" t="s">
        <v>65</v>
      </c>
      <c r="D11" s="163">
        <v>58</v>
      </c>
      <c r="E11" s="164"/>
      <c r="F11" s="167"/>
      <c r="G11" s="168"/>
      <c r="H11" s="167">
        <f>F11*D11</f>
        <v>0</v>
      </c>
    </row>
    <row r="12" spans="1:8" ht="12.75">
      <c r="A12" s="160"/>
      <c r="B12" s="161"/>
      <c r="C12" s="162"/>
      <c r="D12" s="163"/>
      <c r="E12" s="164"/>
      <c r="F12" s="169"/>
      <c r="G12" s="168"/>
      <c r="H12" s="169"/>
    </row>
    <row r="13" spans="1:8" ht="28.5" customHeight="1">
      <c r="A13" s="160" t="s">
        <v>36</v>
      </c>
      <c r="B13" s="161" t="s">
        <v>178</v>
      </c>
      <c r="C13" s="162" t="s">
        <v>65</v>
      </c>
      <c r="D13" s="163">
        <v>162</v>
      </c>
      <c r="E13" s="164"/>
      <c r="F13" s="165"/>
      <c r="G13" s="151"/>
      <c r="H13" s="165">
        <f>F13*D13</f>
        <v>0</v>
      </c>
    </row>
    <row r="14" spans="1:8" ht="12.75">
      <c r="A14" s="160"/>
      <c r="B14" s="161"/>
      <c r="C14" s="162"/>
      <c r="D14" s="163"/>
      <c r="E14" s="164"/>
      <c r="F14" s="151"/>
      <c r="G14" s="151"/>
      <c r="H14" s="151"/>
    </row>
    <row r="15" spans="1:8" ht="27" customHeight="1">
      <c r="A15" s="160" t="s">
        <v>55</v>
      </c>
      <c r="B15" s="161" t="s">
        <v>56</v>
      </c>
      <c r="C15" s="162" t="s">
        <v>65</v>
      </c>
      <c r="D15" s="163">
        <v>23</v>
      </c>
      <c r="E15" s="164"/>
      <c r="F15" s="165"/>
      <c r="G15" s="151"/>
      <c r="H15" s="165">
        <f>F15*D15</f>
        <v>0</v>
      </c>
    </row>
    <row r="16" spans="1:8" ht="12.75">
      <c r="A16" s="160"/>
      <c r="B16" s="161"/>
      <c r="C16" s="162"/>
      <c r="D16" s="163"/>
      <c r="E16" s="164"/>
      <c r="F16" s="151"/>
      <c r="G16" s="151"/>
      <c r="H16" s="151"/>
    </row>
    <row r="17" spans="1:8" ht="25.5">
      <c r="A17" s="160" t="s">
        <v>57</v>
      </c>
      <c r="B17" s="161" t="s">
        <v>58</v>
      </c>
      <c r="C17" s="162" t="s">
        <v>65</v>
      </c>
      <c r="D17" s="163">
        <v>6</v>
      </c>
      <c r="E17" s="164"/>
      <c r="F17" s="165"/>
      <c r="G17" s="151"/>
      <c r="H17" s="165">
        <f>F17*D17</f>
        <v>0</v>
      </c>
    </row>
    <row r="18" spans="1:8" ht="12.75">
      <c r="A18" s="160"/>
      <c r="B18" s="161"/>
      <c r="C18" s="162"/>
      <c r="D18" s="163"/>
      <c r="E18" s="164"/>
      <c r="F18" s="151"/>
      <c r="G18" s="151"/>
      <c r="H18" s="151"/>
    </row>
    <row r="19" spans="1:8" ht="78">
      <c r="A19" s="160" t="s">
        <v>98</v>
      </c>
      <c r="B19" s="170" t="s">
        <v>196</v>
      </c>
      <c r="C19" s="162" t="s">
        <v>65</v>
      </c>
      <c r="D19" s="163">
        <v>37</v>
      </c>
      <c r="E19" s="164"/>
      <c r="F19" s="167"/>
      <c r="G19" s="168"/>
      <c r="H19" s="167">
        <f>F19*D19</f>
        <v>0</v>
      </c>
    </row>
    <row r="20" spans="1:8" ht="12.75">
      <c r="A20" s="160"/>
      <c r="B20" s="170"/>
      <c r="C20" s="162"/>
      <c r="D20" s="163"/>
      <c r="E20" s="164"/>
      <c r="F20" s="168"/>
      <c r="G20" s="168"/>
      <c r="H20" s="168"/>
    </row>
    <row r="21" spans="1:8" ht="15" customHeight="1">
      <c r="A21" s="157" t="s">
        <v>12</v>
      </c>
      <c r="B21" s="171"/>
      <c r="C21" s="162"/>
      <c r="D21" s="163"/>
      <c r="E21" s="164"/>
      <c r="F21" s="151"/>
      <c r="G21" s="151"/>
      <c r="H21" s="151"/>
    </row>
    <row r="22" spans="1:8" ht="12.75">
      <c r="A22" s="160"/>
      <c r="B22" s="161"/>
      <c r="C22" s="162"/>
      <c r="D22" s="163"/>
      <c r="E22" s="164"/>
      <c r="F22" s="151"/>
      <c r="G22" s="151"/>
      <c r="H22" s="151"/>
    </row>
    <row r="23" spans="1:8" ht="25.5">
      <c r="A23" s="160" t="s">
        <v>13</v>
      </c>
      <c r="B23" s="161" t="s">
        <v>17</v>
      </c>
      <c r="C23" s="162" t="s">
        <v>70</v>
      </c>
      <c r="D23" s="163">
        <v>353</v>
      </c>
      <c r="E23" s="164"/>
      <c r="F23" s="165"/>
      <c r="G23" s="151"/>
      <c r="H23" s="165">
        <f>F23*D23</f>
        <v>0</v>
      </c>
    </row>
    <row r="24" spans="1:8" ht="12.75">
      <c r="A24" s="160"/>
      <c r="B24" s="161"/>
      <c r="C24" s="162"/>
      <c r="D24" s="163"/>
      <c r="E24" s="164"/>
      <c r="F24" s="151"/>
      <c r="G24" s="151"/>
      <c r="H24" s="151"/>
    </row>
    <row r="25" spans="1:8" ht="15.75">
      <c r="A25" s="157" t="s">
        <v>28</v>
      </c>
      <c r="B25" s="172"/>
      <c r="C25" s="162"/>
      <c r="D25" s="163"/>
      <c r="E25" s="164"/>
      <c r="F25" s="151"/>
      <c r="G25" s="151"/>
      <c r="H25" s="151"/>
    </row>
    <row r="26" spans="1:8" ht="15.75">
      <c r="A26" s="157"/>
      <c r="B26" s="172"/>
      <c r="C26" s="162"/>
      <c r="D26" s="163"/>
      <c r="E26" s="164"/>
      <c r="F26" s="151"/>
      <c r="G26" s="151"/>
      <c r="H26" s="151"/>
    </row>
    <row r="27" spans="1:8" ht="38.25">
      <c r="A27" s="147" t="s">
        <v>102</v>
      </c>
      <c r="B27" s="148" t="s">
        <v>103</v>
      </c>
      <c r="C27" s="149" t="s">
        <v>65</v>
      </c>
      <c r="D27" s="173">
        <v>10</v>
      </c>
      <c r="E27" s="174"/>
      <c r="F27" s="175"/>
      <c r="G27" s="176"/>
      <c r="H27" s="175">
        <f>F27*D27</f>
        <v>0</v>
      </c>
    </row>
    <row r="28" spans="1:8" ht="12.75">
      <c r="A28" s="147"/>
      <c r="B28" s="148"/>
      <c r="C28" s="149"/>
      <c r="D28" s="173"/>
      <c r="E28" s="174"/>
      <c r="F28" s="176"/>
      <c r="G28" s="176"/>
      <c r="H28" s="176"/>
    </row>
    <row r="29" spans="1:8" ht="38.25">
      <c r="A29" s="160" t="s">
        <v>99</v>
      </c>
      <c r="B29" s="161" t="s">
        <v>155</v>
      </c>
      <c r="C29" s="162" t="s">
        <v>65</v>
      </c>
      <c r="D29" s="163">
        <v>92</v>
      </c>
      <c r="E29" s="164"/>
      <c r="F29" s="165"/>
      <c r="G29" s="151"/>
      <c r="H29" s="165">
        <f>F29*D29</f>
        <v>0</v>
      </c>
    </row>
    <row r="30" spans="1:8" ht="12.75">
      <c r="A30" s="160"/>
      <c r="B30" s="161"/>
      <c r="C30" s="162"/>
      <c r="D30" s="163"/>
      <c r="E30" s="164"/>
      <c r="F30" s="151"/>
      <c r="G30" s="151"/>
      <c r="H30" s="151"/>
    </row>
    <row r="31" spans="1:11" ht="15.75">
      <c r="A31" s="157" t="s">
        <v>40</v>
      </c>
      <c r="B31" s="172"/>
      <c r="C31" s="177"/>
      <c r="D31" s="178"/>
      <c r="E31" s="179"/>
      <c r="F31" s="151"/>
      <c r="G31" s="151"/>
      <c r="H31" s="151"/>
      <c r="I31" s="15"/>
      <c r="J31" s="15"/>
      <c r="K31" s="15"/>
    </row>
    <row r="32" spans="1:8" ht="12.75">
      <c r="A32" s="160"/>
      <c r="B32" s="161"/>
      <c r="C32" s="162"/>
      <c r="D32" s="163"/>
      <c r="E32" s="164"/>
      <c r="F32" s="151"/>
      <c r="G32" s="151"/>
      <c r="H32" s="151"/>
    </row>
    <row r="33" spans="1:8" ht="25.5">
      <c r="A33" s="160" t="s">
        <v>41</v>
      </c>
      <c r="B33" s="161" t="s">
        <v>80</v>
      </c>
      <c r="C33" s="162" t="s">
        <v>70</v>
      </c>
      <c r="D33" s="163">
        <v>10</v>
      </c>
      <c r="E33" s="164"/>
      <c r="F33" s="165"/>
      <c r="G33" s="151"/>
      <c r="H33" s="165">
        <f>F33*D33</f>
        <v>0</v>
      </c>
    </row>
    <row r="34" spans="1:8" ht="12.75">
      <c r="A34" s="160"/>
      <c r="B34" s="161"/>
      <c r="C34" s="162"/>
      <c r="D34" s="163"/>
      <c r="E34" s="164"/>
      <c r="F34" s="151"/>
      <c r="G34" s="151"/>
      <c r="H34" s="151"/>
    </row>
    <row r="35" spans="1:8" ht="25.5">
      <c r="A35" s="160" t="s">
        <v>42</v>
      </c>
      <c r="B35" s="161" t="s">
        <v>81</v>
      </c>
      <c r="C35" s="162" t="s">
        <v>70</v>
      </c>
      <c r="D35" s="163">
        <v>186</v>
      </c>
      <c r="E35" s="164"/>
      <c r="F35" s="165"/>
      <c r="G35" s="151"/>
      <c r="H35" s="165">
        <f>F35*D35</f>
        <v>0</v>
      </c>
    </row>
    <row r="36" spans="1:8" ht="12.75">
      <c r="A36" s="160"/>
      <c r="B36" s="161"/>
      <c r="C36" s="162"/>
      <c r="D36" s="163"/>
      <c r="E36" s="164"/>
      <c r="F36" s="151"/>
      <c r="G36" s="151"/>
      <c r="H36" s="151"/>
    </row>
    <row r="37" spans="1:8" ht="18" customHeight="1">
      <c r="A37" s="160" t="s">
        <v>14</v>
      </c>
      <c r="B37" s="161" t="s">
        <v>15</v>
      </c>
      <c r="C37" s="162" t="s">
        <v>70</v>
      </c>
      <c r="D37" s="163">
        <v>196</v>
      </c>
      <c r="E37" s="164"/>
      <c r="F37" s="165"/>
      <c r="G37" s="151"/>
      <c r="H37" s="165">
        <f>F37*D37</f>
        <v>0</v>
      </c>
    </row>
    <row r="38" spans="1:8" ht="18" customHeight="1">
      <c r="A38" s="160"/>
      <c r="B38" s="161"/>
      <c r="C38" s="162"/>
      <c r="D38" s="163"/>
      <c r="E38" s="164"/>
      <c r="F38" s="151"/>
      <c r="G38" s="151"/>
      <c r="H38" s="151"/>
    </row>
    <row r="39" spans="1:8" ht="38.25">
      <c r="A39" s="160" t="s">
        <v>108</v>
      </c>
      <c r="B39" s="161" t="s">
        <v>131</v>
      </c>
      <c r="C39" s="162" t="s">
        <v>65</v>
      </c>
      <c r="D39" s="163">
        <v>10</v>
      </c>
      <c r="E39" s="164"/>
      <c r="F39" s="165"/>
      <c r="G39" s="151"/>
      <c r="H39" s="165">
        <f>F39*D39</f>
        <v>0</v>
      </c>
    </row>
    <row r="40" spans="1:8" s="45" customFormat="1" ht="14.25">
      <c r="A40" s="180"/>
      <c r="B40" s="181"/>
      <c r="C40" s="182"/>
      <c r="D40" s="183"/>
      <c r="E40" s="184"/>
      <c r="F40" s="185"/>
      <c r="G40" s="185"/>
      <c r="H40" s="185"/>
    </row>
    <row r="41" spans="1:11" ht="24.75" customHeight="1">
      <c r="A41" s="157" t="s">
        <v>44</v>
      </c>
      <c r="B41" s="172"/>
      <c r="C41" s="177"/>
      <c r="D41" s="178"/>
      <c r="E41" s="179"/>
      <c r="F41" s="151"/>
      <c r="G41" s="151"/>
      <c r="H41" s="151"/>
      <c r="I41" s="15"/>
      <c r="J41" s="15"/>
      <c r="K41" s="15"/>
    </row>
    <row r="42" spans="1:8" ht="12.75">
      <c r="A42" s="160"/>
      <c r="B42" s="161"/>
      <c r="C42" s="162"/>
      <c r="D42" s="163"/>
      <c r="E42" s="164"/>
      <c r="F42" s="151"/>
      <c r="G42" s="151"/>
      <c r="H42" s="151"/>
    </row>
    <row r="43" spans="1:8" ht="63.75">
      <c r="A43" s="160" t="s">
        <v>52</v>
      </c>
      <c r="B43" s="161" t="s">
        <v>156</v>
      </c>
      <c r="C43" s="162" t="s">
        <v>65</v>
      </c>
      <c r="D43" s="163">
        <f>((D9+D11-D37*0.2)+D13+D15+D17+D19)</f>
        <v>249.8</v>
      </c>
      <c r="E43" s="164"/>
      <c r="F43" s="186"/>
      <c r="G43" s="151"/>
      <c r="H43" s="165">
        <f>F43*D43</f>
        <v>0</v>
      </c>
    </row>
    <row r="44" spans="1:8" ht="12.75">
      <c r="A44" s="160"/>
      <c r="B44" s="161"/>
      <c r="C44" s="162"/>
      <c r="D44" s="163"/>
      <c r="E44" s="164"/>
      <c r="F44" s="187"/>
      <c r="G44" s="151"/>
      <c r="H44" s="151"/>
    </row>
    <row r="45" spans="1:8" ht="25.5">
      <c r="A45" s="160" t="s">
        <v>122</v>
      </c>
      <c r="B45" s="161" t="s">
        <v>123</v>
      </c>
      <c r="C45" s="162" t="s">
        <v>65</v>
      </c>
      <c r="D45" s="163">
        <f>(D9+D11)-(D37*0.2)</f>
        <v>21.799999999999997</v>
      </c>
      <c r="E45" s="164"/>
      <c r="F45" s="175"/>
      <c r="G45" s="168"/>
      <c r="H45" s="167">
        <f>F45*D45</f>
        <v>0</v>
      </c>
    </row>
    <row r="46" spans="1:8" ht="12.75">
      <c r="A46" s="160"/>
      <c r="B46" s="161"/>
      <c r="C46" s="162"/>
      <c r="D46" s="163"/>
      <c r="E46" s="164"/>
      <c r="F46" s="187"/>
      <c r="G46" s="151"/>
      <c r="H46" s="151"/>
    </row>
    <row r="47" spans="1:8" ht="51">
      <c r="A47" s="160" t="s">
        <v>23</v>
      </c>
      <c r="B47" s="161" t="s">
        <v>172</v>
      </c>
      <c r="C47" s="162" t="s">
        <v>65</v>
      </c>
      <c r="D47" s="163">
        <f>(Preddela!D46)*0.1+(Preddela!D48)*0.14+Preddela!D50*0.07</f>
        <v>15.83</v>
      </c>
      <c r="E47" s="164"/>
      <c r="F47" s="186"/>
      <c r="G47" s="151"/>
      <c r="H47" s="165">
        <f aca="true" t="shared" si="0" ref="H47:H53">F47*D47</f>
        <v>0</v>
      </c>
    </row>
    <row r="48" spans="1:8" ht="12.75">
      <c r="A48" s="160"/>
      <c r="B48" s="161"/>
      <c r="C48" s="162"/>
      <c r="D48" s="163"/>
      <c r="E48" s="164"/>
      <c r="F48" s="187"/>
      <c r="G48" s="151"/>
      <c r="H48" s="151"/>
    </row>
    <row r="49" spans="1:8" ht="63.75">
      <c r="A49" s="160" t="s">
        <v>130</v>
      </c>
      <c r="B49" s="161" t="s">
        <v>179</v>
      </c>
      <c r="C49" s="162" t="s">
        <v>65</v>
      </c>
      <c r="D49" s="163">
        <f>(Preddela!D64)</f>
        <v>2</v>
      </c>
      <c r="E49" s="164"/>
      <c r="F49" s="186"/>
      <c r="G49" s="151"/>
      <c r="H49" s="165">
        <f>F49*D49</f>
        <v>0</v>
      </c>
    </row>
    <row r="50" spans="1:8" ht="12.75">
      <c r="A50" s="160"/>
      <c r="B50" s="161"/>
      <c r="C50" s="162"/>
      <c r="D50" s="164"/>
      <c r="E50" s="168"/>
      <c r="F50" s="176"/>
      <c r="G50" s="151"/>
      <c r="H50" s="151"/>
    </row>
    <row r="51" spans="1:8" ht="63.75">
      <c r="A51" s="160" t="s">
        <v>24</v>
      </c>
      <c r="B51" s="161" t="s">
        <v>180</v>
      </c>
      <c r="C51" s="162" t="s">
        <v>65</v>
      </c>
      <c r="D51" s="163">
        <f>D43*0.03</f>
        <v>7.494</v>
      </c>
      <c r="E51" s="164"/>
      <c r="F51" s="186"/>
      <c r="G51" s="151"/>
      <c r="H51" s="165">
        <f t="shared" si="0"/>
        <v>0</v>
      </c>
    </row>
    <row r="52" spans="1:8" ht="12.75">
      <c r="A52" s="160"/>
      <c r="B52" s="161"/>
      <c r="C52" s="162"/>
      <c r="D52" s="163"/>
      <c r="E52" s="164"/>
      <c r="F52" s="187"/>
      <c r="G52" s="151"/>
      <c r="H52" s="151"/>
    </row>
    <row r="53" spans="1:8" ht="63.75">
      <c r="A53" s="160" t="s">
        <v>25</v>
      </c>
      <c r="B53" s="161" t="s">
        <v>181</v>
      </c>
      <c r="C53" s="162" t="s">
        <v>65</v>
      </c>
      <c r="D53" s="163">
        <f>D43*0.02</f>
        <v>4.996</v>
      </c>
      <c r="E53" s="164"/>
      <c r="F53" s="186"/>
      <c r="G53" s="151"/>
      <c r="H53" s="165">
        <f t="shared" si="0"/>
        <v>0</v>
      </c>
    </row>
    <row r="54" spans="1:8" ht="13.5" thickBot="1">
      <c r="A54" s="188"/>
      <c r="B54" s="189"/>
      <c r="C54" s="190"/>
      <c r="D54" s="191"/>
      <c r="E54" s="192"/>
      <c r="F54" s="193"/>
      <c r="G54" s="193"/>
      <c r="H54" s="193"/>
    </row>
    <row r="55" spans="1:8" ht="16.5" thickBot="1">
      <c r="A55" s="147"/>
      <c r="B55" s="148"/>
      <c r="C55" s="149"/>
      <c r="D55" s="194"/>
      <c r="E55" s="195"/>
      <c r="F55" s="196" t="s">
        <v>8</v>
      </c>
      <c r="G55" s="197"/>
      <c r="H55" s="196">
        <f>SUM(H7:H54)</f>
        <v>0</v>
      </c>
    </row>
    <row r="56" spans="4:5" ht="14.25" customHeight="1">
      <c r="D56" s="16"/>
      <c r="E56" s="13"/>
    </row>
    <row r="57" spans="4:5" ht="12.75">
      <c r="D57" s="16"/>
      <c r="E57" s="13"/>
    </row>
    <row r="58" spans="4:5" ht="12.75">
      <c r="D58" s="16"/>
      <c r="E58" s="13"/>
    </row>
    <row r="59" spans="4:5" ht="12.75">
      <c r="D59" s="16"/>
      <c r="E59" s="13"/>
    </row>
    <row r="60" spans="4:5" ht="12.75">
      <c r="D60" s="16"/>
      <c r="E60" s="13"/>
    </row>
    <row r="61" spans="4:5" ht="12.75">
      <c r="D61" s="16"/>
      <c r="E61" s="13"/>
    </row>
    <row r="62" spans="4:5" ht="12.75">
      <c r="D62" s="16"/>
      <c r="E62" s="13"/>
    </row>
    <row r="63" spans="4:5" ht="12.75">
      <c r="D63" s="16"/>
      <c r="E63" s="13"/>
    </row>
    <row r="64" spans="4:5" ht="12.75">
      <c r="D64" s="16"/>
      <c r="E64" s="13"/>
    </row>
    <row r="65" spans="4:5" ht="12.75">
      <c r="D65" s="16"/>
      <c r="E65" s="13"/>
    </row>
    <row r="66" spans="4:5" ht="12.75">
      <c r="D66" s="16"/>
      <c r="E66" s="13"/>
    </row>
    <row r="67" spans="4:5" ht="12.75">
      <c r="D67" s="16"/>
      <c r="E67" s="13"/>
    </row>
    <row r="68" spans="4:5" ht="50.25" customHeight="1">
      <c r="D68" s="16"/>
      <c r="E68" s="13"/>
    </row>
    <row r="69" spans="4:5" ht="12.75">
      <c r="D69" s="16"/>
      <c r="E69" s="13"/>
    </row>
    <row r="70" spans="4:5" ht="12.75">
      <c r="D70" s="16"/>
      <c r="E70" s="13"/>
    </row>
    <row r="71" spans="4:5" ht="12.75">
      <c r="D71" s="16"/>
      <c r="E71" s="13"/>
    </row>
    <row r="72" spans="4:5" ht="12.75">
      <c r="D72" s="16"/>
      <c r="E72" s="13"/>
    </row>
    <row r="73" spans="4:5" ht="12.75">
      <c r="D73" s="16"/>
      <c r="E73" s="13"/>
    </row>
    <row r="74" spans="4:5" ht="12.75">
      <c r="D74" s="16"/>
      <c r="E74" s="13"/>
    </row>
    <row r="75" spans="4:5" ht="12.75">
      <c r="D75" s="16"/>
      <c r="E75" s="13"/>
    </row>
    <row r="76" spans="4:5" ht="12.75">
      <c r="D76" s="16"/>
      <c r="E76" s="13"/>
    </row>
    <row r="77" spans="4:5" ht="12.75">
      <c r="D77" s="16"/>
      <c r="E77" s="13"/>
    </row>
    <row r="78" spans="4:5" ht="54.75" customHeight="1">
      <c r="D78" s="16"/>
      <c r="E78" s="13"/>
    </row>
    <row r="79" spans="4:5" ht="12.75" customHeight="1">
      <c r="D79" s="16"/>
      <c r="E79" s="13"/>
    </row>
    <row r="80" spans="4:5" ht="51" customHeight="1">
      <c r="D80" s="16"/>
      <c r="E80" s="13"/>
    </row>
    <row r="81" spans="4:5" ht="12.75" customHeight="1">
      <c r="D81" s="16"/>
      <c r="E81" s="13"/>
    </row>
    <row r="82" spans="4:5" ht="63.75" customHeight="1">
      <c r="D82" s="16"/>
      <c r="E82" s="13"/>
    </row>
    <row r="83" spans="4:5" ht="12.75" customHeight="1">
      <c r="D83" s="16"/>
      <c r="E83" s="13"/>
    </row>
    <row r="84" spans="4:5" ht="63.75" customHeight="1">
      <c r="D84" s="16"/>
      <c r="E84" s="13"/>
    </row>
    <row r="85" spans="4:5" ht="12.75" customHeight="1">
      <c r="D85" s="16"/>
      <c r="E85" s="13"/>
    </row>
    <row r="86" spans="4:5" ht="63.75" customHeight="1">
      <c r="D86" s="16"/>
      <c r="E86" s="13"/>
    </row>
    <row r="87" spans="4:5" ht="12.75" customHeight="1">
      <c r="D87" s="16"/>
      <c r="E87" s="13"/>
    </row>
    <row r="88" spans="4:5" ht="12.75">
      <c r="D88" s="16"/>
      <c r="E88" s="13"/>
    </row>
    <row r="89" spans="4:5" ht="14.25" customHeight="1">
      <c r="D89" s="16"/>
      <c r="E89" s="13"/>
    </row>
    <row r="90" spans="4:5" ht="51" customHeight="1">
      <c r="D90" s="16"/>
      <c r="E90" s="13"/>
    </row>
    <row r="91" spans="4:5" ht="12.75" customHeight="1">
      <c r="D91" s="16"/>
      <c r="E91" s="13"/>
    </row>
    <row r="92" spans="4:5" ht="51" customHeight="1">
      <c r="D92" s="16"/>
      <c r="E92" s="13"/>
    </row>
    <row r="93" spans="4:5" ht="12.75" customHeight="1">
      <c r="D93" s="16"/>
      <c r="E93" s="13"/>
    </row>
    <row r="94" spans="4:5" ht="38.25" customHeight="1">
      <c r="D94" s="16"/>
      <c r="E94" s="13"/>
    </row>
    <row r="95" spans="4:5" ht="12.75" customHeight="1">
      <c r="D95" s="16"/>
      <c r="E95" s="13"/>
    </row>
    <row r="96" spans="4:5" ht="38.25" customHeight="1">
      <c r="D96" s="16"/>
      <c r="E96" s="13"/>
    </row>
    <row r="97" spans="4:5" ht="12.75" customHeight="1">
      <c r="D97" s="16"/>
      <c r="E97" s="13"/>
    </row>
    <row r="98" spans="4:5" ht="38.25" customHeight="1">
      <c r="D98" s="16"/>
      <c r="E98" s="13"/>
    </row>
    <row r="99" spans="4:5" ht="12.75" customHeight="1">
      <c r="D99" s="16"/>
      <c r="E99" s="13"/>
    </row>
    <row r="100" spans="4:5" ht="38.25" customHeight="1">
      <c r="D100" s="16"/>
      <c r="E100" s="13"/>
    </row>
    <row r="101" spans="4:5" ht="12.75" customHeight="1">
      <c r="D101" s="16"/>
      <c r="E101" s="13"/>
    </row>
    <row r="102" spans="4:5" ht="38.25" customHeight="1">
      <c r="D102" s="16"/>
      <c r="E102" s="13"/>
    </row>
    <row r="103" spans="4:5" ht="12.75" customHeight="1">
      <c r="D103" s="16"/>
      <c r="E103" s="13"/>
    </row>
    <row r="104" spans="4:5" ht="38.25" customHeight="1">
      <c r="D104" s="16"/>
      <c r="E104" s="13"/>
    </row>
    <row r="105" spans="4:5" ht="12.75" customHeight="1">
      <c r="D105" s="16"/>
      <c r="E105" s="13"/>
    </row>
    <row r="106" spans="4:5" ht="38.25" customHeight="1">
      <c r="D106" s="16"/>
      <c r="E106" s="13"/>
    </row>
    <row r="107" spans="4:5" ht="12.75" customHeight="1">
      <c r="D107" s="16"/>
      <c r="E107" s="13"/>
    </row>
    <row r="108" spans="4:5" ht="38.25" customHeight="1">
      <c r="D108" s="16"/>
      <c r="E108" s="13"/>
    </row>
    <row r="109" spans="4:5" ht="12.75" customHeight="1">
      <c r="D109" s="16"/>
      <c r="E109" s="13"/>
    </row>
    <row r="110" spans="4:5" ht="38.25" customHeight="1">
      <c r="D110" s="16"/>
      <c r="E110" s="13"/>
    </row>
    <row r="111" spans="4:5" ht="12.75" customHeight="1">
      <c r="D111" s="16"/>
      <c r="E111" s="13"/>
    </row>
    <row r="112" spans="4:5" ht="38.25" customHeight="1">
      <c r="D112" s="16"/>
      <c r="E112" s="13"/>
    </row>
    <row r="113" spans="4:5" ht="12.75" customHeight="1">
      <c r="D113" s="16"/>
      <c r="E113" s="13"/>
    </row>
    <row r="114" spans="4:5" ht="38.25" customHeight="1">
      <c r="D114" s="16"/>
      <c r="E114" s="13"/>
    </row>
    <row r="115" spans="4:5" ht="12.75" customHeight="1">
      <c r="D115" s="16"/>
      <c r="E115" s="13"/>
    </row>
    <row r="116" spans="4:5" ht="38.25" customHeight="1">
      <c r="D116" s="16"/>
      <c r="E116" s="13"/>
    </row>
    <row r="117" spans="4:5" ht="12.75" customHeight="1">
      <c r="D117" s="16"/>
      <c r="E117" s="13"/>
    </row>
    <row r="118" spans="4:5" ht="38.25" customHeight="1">
      <c r="D118" s="16"/>
      <c r="E118" s="13"/>
    </row>
    <row r="119" spans="4:5" ht="12.75" customHeight="1">
      <c r="D119" s="16"/>
      <c r="E119" s="13"/>
    </row>
    <row r="120" spans="4:5" ht="38.25" customHeight="1">
      <c r="D120" s="16"/>
      <c r="E120" s="13"/>
    </row>
    <row r="121" spans="4:5" ht="12.75" customHeight="1">
      <c r="D121" s="16"/>
      <c r="E121" s="13"/>
    </row>
    <row r="122" spans="4:5" ht="38.25" customHeight="1">
      <c r="D122" s="16"/>
      <c r="E122" s="13"/>
    </row>
    <row r="123" spans="4:5" ht="12.75" customHeight="1">
      <c r="D123" s="16"/>
      <c r="E123" s="13"/>
    </row>
    <row r="124" spans="4:5" ht="38.25" customHeight="1">
      <c r="D124" s="16"/>
      <c r="E124" s="13"/>
    </row>
    <row r="125" spans="4:5" ht="12.75" customHeight="1">
      <c r="D125" s="16"/>
      <c r="E125" s="13"/>
    </row>
    <row r="126" spans="4:5" ht="38.25" customHeight="1">
      <c r="D126" s="16"/>
      <c r="E126" s="13"/>
    </row>
    <row r="127" spans="4:5" ht="12.75" customHeight="1">
      <c r="D127" s="16"/>
      <c r="E127" s="13"/>
    </row>
    <row r="128" spans="4:5" ht="38.25" customHeight="1">
      <c r="D128" s="16"/>
      <c r="E128" s="13"/>
    </row>
    <row r="129" spans="4:5" ht="12.75" customHeight="1">
      <c r="D129" s="16"/>
      <c r="E129" s="13"/>
    </row>
    <row r="130" spans="4:5" ht="38.25" customHeight="1">
      <c r="D130" s="16"/>
      <c r="E130" s="13"/>
    </row>
    <row r="131" spans="4:5" ht="12.75" customHeight="1">
      <c r="D131" s="16"/>
      <c r="E131" s="13"/>
    </row>
    <row r="132" spans="4:5" ht="38.25" customHeight="1">
      <c r="D132" s="16"/>
      <c r="E132" s="13"/>
    </row>
    <row r="133" spans="4:5" ht="12.75" customHeight="1">
      <c r="D133" s="16"/>
      <c r="E133" s="13"/>
    </row>
    <row r="134" spans="4:5" ht="38.25" customHeight="1">
      <c r="D134" s="16"/>
      <c r="E134" s="13"/>
    </row>
    <row r="135" spans="4:5" ht="12.75" customHeight="1">
      <c r="D135" s="16"/>
      <c r="E135" s="13"/>
    </row>
    <row r="136" spans="4:5" ht="28.5" customHeight="1">
      <c r="D136" s="16"/>
      <c r="E136" s="13"/>
    </row>
    <row r="137" spans="4:5" ht="12.75">
      <c r="D137" s="16"/>
      <c r="E137" s="13"/>
    </row>
    <row r="138" spans="4:5" ht="12.75">
      <c r="D138" s="16"/>
      <c r="E138" s="13"/>
    </row>
    <row r="139" spans="4:5" ht="12.75">
      <c r="D139" s="16"/>
      <c r="E139" s="13"/>
    </row>
    <row r="140" spans="4:5" ht="12.75">
      <c r="D140" s="16"/>
      <c r="E140" s="13"/>
    </row>
    <row r="141" spans="4:5" ht="12.75">
      <c r="D141" s="16"/>
      <c r="E141" s="13"/>
    </row>
    <row r="142" spans="4:5" ht="12.75">
      <c r="D142" s="16"/>
      <c r="E142" s="13"/>
    </row>
    <row r="143" spans="4:5" ht="12.75">
      <c r="D143" s="16"/>
      <c r="E143" s="13"/>
    </row>
    <row r="144" spans="4:5" ht="12.75">
      <c r="D144" s="16"/>
      <c r="E144" s="13"/>
    </row>
    <row r="145" spans="4:5" ht="15.75" customHeight="1">
      <c r="D145" s="16"/>
      <c r="E145" s="13"/>
    </row>
    <row r="146" spans="4:5" ht="12.75">
      <c r="D146" s="16"/>
      <c r="E146" s="13"/>
    </row>
    <row r="147" spans="4:5" ht="12.75">
      <c r="D147" s="16"/>
      <c r="E147" s="13"/>
    </row>
    <row r="148" spans="4:5" ht="12.75">
      <c r="D148" s="16"/>
      <c r="E148" s="13"/>
    </row>
    <row r="149" spans="4:5" ht="12.75">
      <c r="D149" s="16"/>
      <c r="E149" s="13"/>
    </row>
    <row r="150" spans="4:5" ht="12.75">
      <c r="D150" s="16"/>
      <c r="E150" s="13"/>
    </row>
    <row r="151" spans="4:5" ht="12.75">
      <c r="D151" s="16"/>
      <c r="E151" s="13"/>
    </row>
    <row r="152" spans="4:5" ht="12.75">
      <c r="D152" s="16"/>
      <c r="E152" s="13"/>
    </row>
    <row r="153" spans="4:5" ht="12.75">
      <c r="D153" s="16"/>
      <c r="E153" s="13"/>
    </row>
    <row r="154" spans="4:5" ht="12.75">
      <c r="D154" s="16"/>
      <c r="E154" s="13"/>
    </row>
    <row r="155" spans="4:5" ht="12.75">
      <c r="D155" s="16"/>
      <c r="E155" s="13"/>
    </row>
    <row r="156" spans="4:5" ht="12.75">
      <c r="D156" s="16"/>
      <c r="E156" s="13"/>
    </row>
    <row r="157" spans="4:5" ht="12.75">
      <c r="D157" s="16"/>
      <c r="E157" s="13"/>
    </row>
    <row r="158" spans="4:5" ht="12.75">
      <c r="D158" s="16"/>
      <c r="E158" s="13"/>
    </row>
    <row r="159" spans="4:5" ht="12.75">
      <c r="D159" s="16"/>
      <c r="E159" s="13"/>
    </row>
    <row r="160" spans="4:5" ht="12.75">
      <c r="D160" s="16"/>
      <c r="E160" s="13"/>
    </row>
    <row r="161" spans="4:5" ht="12.75">
      <c r="D161" s="16"/>
      <c r="E161" s="13"/>
    </row>
    <row r="162" spans="4:5" ht="12.75">
      <c r="D162" s="16"/>
      <c r="E162" s="13"/>
    </row>
    <row r="163" spans="4:5" ht="12.75">
      <c r="D163" s="16"/>
      <c r="E163" s="13"/>
    </row>
    <row r="164" spans="4:5" ht="12.75">
      <c r="D164" s="16"/>
      <c r="E164" s="13"/>
    </row>
    <row r="165" spans="4:5" ht="12.75">
      <c r="D165" s="16"/>
      <c r="E165" s="13"/>
    </row>
    <row r="166" spans="4:5" ht="12.75">
      <c r="D166" s="16"/>
      <c r="E166" s="13"/>
    </row>
    <row r="167" spans="4:5" ht="12.75">
      <c r="D167" s="16"/>
      <c r="E167" s="13"/>
    </row>
    <row r="168" spans="4:5" ht="12.75">
      <c r="D168" s="16"/>
      <c r="E168" s="13"/>
    </row>
    <row r="169" spans="4:5" ht="12.75">
      <c r="D169" s="16"/>
      <c r="E169" s="13"/>
    </row>
    <row r="170" spans="4:5" ht="12.75">
      <c r="D170" s="16"/>
      <c r="E170" s="13"/>
    </row>
    <row r="171" spans="4:5" ht="12.75">
      <c r="D171" s="16"/>
      <c r="E171" s="13"/>
    </row>
    <row r="172" spans="4:5" ht="12.75">
      <c r="D172" s="16"/>
      <c r="E172" s="13"/>
    </row>
    <row r="173" spans="4:5" ht="12.75">
      <c r="D173" s="16"/>
      <c r="E173" s="13"/>
    </row>
    <row r="174" spans="4:5" ht="12.75">
      <c r="D174" s="16"/>
      <c r="E174" s="13"/>
    </row>
    <row r="175" spans="1:11" s="14" customFormat="1" ht="12.75">
      <c r="A175" s="8"/>
      <c r="B175" s="9"/>
      <c r="C175" s="10"/>
      <c r="D175" s="16"/>
      <c r="E175" s="13"/>
      <c r="F175" s="11"/>
      <c r="G175" s="11"/>
      <c r="H175" s="11"/>
      <c r="I175" s="4"/>
      <c r="J175" s="4"/>
      <c r="K175" s="4"/>
    </row>
    <row r="176" spans="4:5" ht="12.75">
      <c r="D176" s="16"/>
      <c r="E176" s="13"/>
    </row>
    <row r="177" spans="4:5" ht="12.75">
      <c r="D177" s="16"/>
      <c r="E177" s="13"/>
    </row>
    <row r="178" spans="4:5" ht="12.75">
      <c r="D178" s="16"/>
      <c r="E178" s="13"/>
    </row>
    <row r="179" spans="4:5" ht="116.25" customHeight="1">
      <c r="D179" s="16"/>
      <c r="E179" s="13"/>
    </row>
    <row r="180" spans="4:5" ht="12.75">
      <c r="D180" s="16"/>
      <c r="E180" s="13"/>
    </row>
    <row r="181" spans="4:5" ht="12.75">
      <c r="D181" s="16"/>
      <c r="E181" s="13"/>
    </row>
    <row r="182" spans="4:5" ht="12.75">
      <c r="D182" s="16"/>
      <c r="E182" s="13"/>
    </row>
    <row r="183" spans="4:5" ht="12.75">
      <c r="D183" s="16"/>
      <c r="E183" s="13"/>
    </row>
    <row r="184" spans="4:5" ht="12.75">
      <c r="D184" s="16"/>
      <c r="E184" s="13"/>
    </row>
    <row r="185" spans="4:5" ht="12.75">
      <c r="D185" s="16"/>
      <c r="E185" s="13"/>
    </row>
    <row r="186" spans="4:5" ht="12.75">
      <c r="D186" s="16"/>
      <c r="E186" s="13"/>
    </row>
    <row r="187" spans="4:5" ht="12.75">
      <c r="D187" s="16"/>
      <c r="E187" s="13"/>
    </row>
    <row r="188" spans="4:5" ht="12.75">
      <c r="D188" s="16"/>
      <c r="E188" s="13"/>
    </row>
    <row r="189" spans="4:5" ht="12.75">
      <c r="D189" s="16"/>
      <c r="E189" s="13"/>
    </row>
    <row r="190" spans="4:5" ht="12.75">
      <c r="D190" s="16"/>
      <c r="E190" s="13"/>
    </row>
    <row r="191" spans="4:5" ht="12.75">
      <c r="D191" s="16"/>
      <c r="E191" s="13"/>
    </row>
    <row r="192" spans="4:5" ht="12.75">
      <c r="D192" s="16"/>
      <c r="E192" s="13"/>
    </row>
    <row r="193" spans="4:5" ht="12.75">
      <c r="D193" s="16"/>
      <c r="E193" s="13"/>
    </row>
    <row r="194" spans="4:5" ht="12.75">
      <c r="D194" s="16"/>
      <c r="E194" s="13"/>
    </row>
    <row r="195" spans="4:5" ht="12.75">
      <c r="D195" s="16"/>
      <c r="E195" s="13"/>
    </row>
    <row r="196" spans="4:5" ht="12.75">
      <c r="D196" s="16"/>
      <c r="E196" s="13"/>
    </row>
    <row r="197" spans="4:5" ht="12.75">
      <c r="D197" s="16"/>
      <c r="E197" s="13"/>
    </row>
    <row r="198" spans="4:5" ht="12.75">
      <c r="D198" s="16"/>
      <c r="E198" s="13"/>
    </row>
    <row r="199" spans="4:5" ht="12.75">
      <c r="D199" s="16"/>
      <c r="E199" s="13"/>
    </row>
    <row r="200" spans="4:5" ht="12.75">
      <c r="D200" s="16"/>
      <c r="E200" s="13"/>
    </row>
    <row r="201" spans="4:5" ht="12.75">
      <c r="D201" s="16"/>
      <c r="E201" s="13"/>
    </row>
    <row r="202" spans="4:5" ht="12.75">
      <c r="D202" s="16"/>
      <c r="E202" s="13"/>
    </row>
    <row r="203" spans="4:5" ht="12.75">
      <c r="D203" s="16"/>
      <c r="E203" s="13"/>
    </row>
    <row r="204" spans="4:5" ht="12.75">
      <c r="D204" s="16"/>
      <c r="E204" s="13"/>
    </row>
    <row r="205" spans="4:5" ht="12.75">
      <c r="D205" s="16"/>
      <c r="E205" s="13"/>
    </row>
    <row r="206" spans="4:5" ht="12.75">
      <c r="D206" s="16"/>
      <c r="E206" s="13"/>
    </row>
    <row r="207" spans="4:5" ht="12.75">
      <c r="D207" s="16"/>
      <c r="E207" s="13"/>
    </row>
    <row r="208" spans="4:5" ht="12.75">
      <c r="D208" s="16"/>
      <c r="E208" s="13"/>
    </row>
    <row r="209" spans="4:5" ht="12.75">
      <c r="D209" s="16"/>
      <c r="E209" s="13"/>
    </row>
    <row r="210" spans="4:5" ht="12.75">
      <c r="D210" s="16"/>
      <c r="E210" s="13"/>
    </row>
    <row r="211" spans="4:5" ht="12.75">
      <c r="D211" s="16"/>
      <c r="E211" s="13"/>
    </row>
    <row r="212" spans="4:5" ht="12.75">
      <c r="D212" s="16"/>
      <c r="E212" s="13"/>
    </row>
    <row r="213" spans="4:5" ht="12.75">
      <c r="D213" s="16"/>
      <c r="E213" s="13"/>
    </row>
    <row r="214" spans="4:5" ht="12.75">
      <c r="D214" s="16"/>
      <c r="E214" s="13"/>
    </row>
    <row r="215" spans="4:5" ht="12.75">
      <c r="D215" s="16"/>
      <c r="E215" s="13"/>
    </row>
    <row r="216" spans="4:5" ht="12.75">
      <c r="D216" s="16"/>
      <c r="E216" s="13"/>
    </row>
    <row r="217" spans="4:5" ht="12.75">
      <c r="D217" s="16"/>
      <c r="E217" s="13"/>
    </row>
    <row r="218" spans="4:5" ht="12.75">
      <c r="D218" s="16"/>
      <c r="E218" s="13"/>
    </row>
    <row r="219" spans="4:5" ht="12.75">
      <c r="D219" s="16"/>
      <c r="E219" s="13"/>
    </row>
    <row r="220" spans="4:5" ht="12.75">
      <c r="D220" s="16"/>
      <c r="E220" s="13"/>
    </row>
    <row r="221" spans="4:5" ht="12.75">
      <c r="D221" s="16"/>
      <c r="E221" s="13"/>
    </row>
    <row r="222" spans="4:5" ht="12.75">
      <c r="D222" s="16"/>
      <c r="E222" s="13"/>
    </row>
    <row r="223" spans="4:5" ht="12.75">
      <c r="D223" s="16"/>
      <c r="E223" s="13"/>
    </row>
    <row r="224" spans="4:5" ht="12.75">
      <c r="D224" s="16"/>
      <c r="E224" s="13"/>
    </row>
    <row r="225" spans="4:5" ht="12.75">
      <c r="D225" s="16"/>
      <c r="E225" s="13"/>
    </row>
    <row r="226" spans="4:5" ht="12.75">
      <c r="D226" s="16"/>
      <c r="E226" s="13"/>
    </row>
    <row r="227" spans="4:5" ht="12.75">
      <c r="D227" s="16"/>
      <c r="E227" s="13"/>
    </row>
    <row r="228" spans="4:5" ht="12.75">
      <c r="D228" s="16"/>
      <c r="E228" s="13"/>
    </row>
    <row r="229" spans="4:5" ht="12.75">
      <c r="D229" s="16"/>
      <c r="E229" s="13"/>
    </row>
    <row r="230" spans="4:5" ht="12.75">
      <c r="D230" s="16"/>
      <c r="E230" s="13"/>
    </row>
    <row r="231" spans="4:5" ht="12.75">
      <c r="D231" s="16"/>
      <c r="E231" s="13"/>
    </row>
    <row r="232" spans="4:5" ht="12.75">
      <c r="D232" s="16"/>
      <c r="E232" s="13"/>
    </row>
    <row r="233" spans="4:5" ht="12.75">
      <c r="D233" s="16"/>
      <c r="E233" s="13"/>
    </row>
    <row r="234" spans="1:11" s="15" customFormat="1" ht="15.75">
      <c r="A234" s="8"/>
      <c r="B234" s="9"/>
      <c r="C234" s="10"/>
      <c r="D234" s="16"/>
      <c r="E234" s="13"/>
      <c r="F234" s="11"/>
      <c r="G234" s="11"/>
      <c r="H234" s="11"/>
      <c r="I234" s="4"/>
      <c r="J234" s="4"/>
      <c r="K234" s="4"/>
    </row>
    <row r="235" spans="4:5" ht="12.75">
      <c r="D235" s="16"/>
      <c r="E235" s="13"/>
    </row>
    <row r="236" spans="4:5" ht="12.75">
      <c r="D236" s="16"/>
      <c r="E236" s="13"/>
    </row>
    <row r="237" spans="4:5" ht="12.75">
      <c r="D237" s="16"/>
      <c r="E237" s="13"/>
    </row>
    <row r="238" spans="4:5" ht="12.75">
      <c r="D238" s="16"/>
      <c r="E238" s="13"/>
    </row>
    <row r="239" spans="4:5" ht="12.75">
      <c r="D239" s="16"/>
      <c r="E239" s="13"/>
    </row>
    <row r="240" spans="4:5" ht="12.75">
      <c r="D240" s="16"/>
      <c r="E240" s="13"/>
    </row>
    <row r="241" spans="4:5" ht="12.75">
      <c r="D241" s="16"/>
      <c r="E241" s="13"/>
    </row>
    <row r="242" spans="4:5" ht="12.75">
      <c r="D242" s="16"/>
      <c r="E242" s="13"/>
    </row>
    <row r="243" spans="4:5" ht="12.75">
      <c r="D243" s="16"/>
      <c r="E243" s="13"/>
    </row>
    <row r="244" spans="4:5" ht="12.75">
      <c r="D244" s="16"/>
      <c r="E244" s="13"/>
    </row>
    <row r="245" spans="4:5" ht="12.75">
      <c r="D245" s="16"/>
      <c r="E245" s="13"/>
    </row>
    <row r="246" spans="4:5" ht="12.75">
      <c r="D246" s="16"/>
      <c r="E246" s="13"/>
    </row>
    <row r="247" spans="4:5" ht="12.75">
      <c r="D247" s="16"/>
      <c r="E247" s="13"/>
    </row>
    <row r="248" spans="4:5" ht="12.75">
      <c r="D248" s="16"/>
      <c r="E248" s="13"/>
    </row>
    <row r="249" spans="4:5" ht="12.75">
      <c r="D249" s="16"/>
      <c r="E249" s="13"/>
    </row>
    <row r="250" spans="4:5" ht="12.75">
      <c r="D250" s="16"/>
      <c r="E250" s="13"/>
    </row>
    <row r="251" spans="4:5" ht="12.75">
      <c r="D251" s="16"/>
      <c r="E251" s="13"/>
    </row>
    <row r="252" spans="4:5" ht="12.75">
      <c r="D252" s="16"/>
      <c r="E252" s="13"/>
    </row>
    <row r="253" spans="4:5" ht="12.75">
      <c r="D253" s="16"/>
      <c r="E253" s="13"/>
    </row>
    <row r="254" spans="4:5" ht="12.75">
      <c r="D254" s="16"/>
      <c r="E254" s="13"/>
    </row>
    <row r="255" spans="4:5" ht="12.75">
      <c r="D255" s="16"/>
      <c r="E255" s="13"/>
    </row>
    <row r="256" spans="4:5" ht="12.75">
      <c r="D256" s="16"/>
      <c r="E256" s="13"/>
    </row>
    <row r="257" spans="4:5" ht="12.75">
      <c r="D257" s="16"/>
      <c r="E257" s="13"/>
    </row>
    <row r="258" spans="4:5" ht="12.75">
      <c r="D258" s="16"/>
      <c r="E258" s="13"/>
    </row>
    <row r="259" spans="4:5" ht="12.75">
      <c r="D259" s="16"/>
      <c r="E259" s="13"/>
    </row>
    <row r="260" spans="4:5" ht="12.75">
      <c r="D260" s="16"/>
      <c r="E260" s="13"/>
    </row>
    <row r="261" spans="4:5" ht="12.75">
      <c r="D261" s="16"/>
      <c r="E261" s="13"/>
    </row>
    <row r="262" spans="4:5" ht="25.5" customHeight="1">
      <c r="D262" s="16"/>
      <c r="E262" s="13"/>
    </row>
    <row r="263" spans="4:5" ht="12.75">
      <c r="D263" s="16"/>
      <c r="E263" s="13"/>
    </row>
    <row r="264" spans="4:5" ht="25.5" customHeight="1">
      <c r="D264" s="16"/>
      <c r="E264" s="13"/>
    </row>
    <row r="265" spans="4:5" ht="12.75">
      <c r="D265" s="16"/>
      <c r="E265" s="13"/>
    </row>
    <row r="266" spans="4:5" ht="25.5" customHeight="1">
      <c r="D266" s="16"/>
      <c r="E266" s="13"/>
    </row>
    <row r="267" spans="4:5" ht="12.75">
      <c r="D267" s="16"/>
      <c r="E267" s="13"/>
    </row>
    <row r="268" spans="4:5" ht="25.5" customHeight="1">
      <c r="D268" s="16"/>
      <c r="E268" s="13"/>
    </row>
    <row r="269" spans="4:5" ht="12.75">
      <c r="D269" s="16"/>
      <c r="E269" s="13"/>
    </row>
    <row r="270" spans="4:5" ht="12.75">
      <c r="D270" s="16"/>
      <c r="E270" s="13"/>
    </row>
    <row r="271" spans="4:5" ht="12.75">
      <c r="D271" s="16"/>
      <c r="E271" s="13"/>
    </row>
    <row r="272" spans="4:5" ht="63.75" customHeight="1">
      <c r="D272" s="16"/>
      <c r="E272" s="13"/>
    </row>
    <row r="273" spans="4:5" ht="12.75">
      <c r="D273" s="16"/>
      <c r="E273" s="13"/>
    </row>
    <row r="274" spans="4:5" ht="12.75">
      <c r="D274" s="16"/>
      <c r="E274" s="13"/>
    </row>
    <row r="275" spans="4:5" ht="12.75">
      <c r="D275" s="16"/>
      <c r="E275" s="13"/>
    </row>
    <row r="276" spans="4:5" ht="12.75">
      <c r="D276" s="16"/>
      <c r="E276" s="13"/>
    </row>
    <row r="277" spans="4:5" ht="12.75">
      <c r="D277" s="16"/>
      <c r="E277" s="13"/>
    </row>
    <row r="278" spans="4:5" ht="38.25" customHeight="1">
      <c r="D278" s="16"/>
      <c r="E278" s="13"/>
    </row>
    <row r="279" spans="4:5" ht="12.75">
      <c r="D279" s="16"/>
      <c r="E279" s="13"/>
    </row>
    <row r="280" spans="4:5" ht="12.75">
      <c r="D280" s="16"/>
      <c r="E280" s="13"/>
    </row>
    <row r="281" spans="4:5" ht="12.75">
      <c r="D281" s="16"/>
      <c r="E281" s="13"/>
    </row>
    <row r="282" spans="4:5" ht="12.75">
      <c r="D282" s="16"/>
      <c r="E282" s="13"/>
    </row>
    <row r="283" spans="4:5" ht="12.75">
      <c r="D283" s="16"/>
      <c r="E283" s="13"/>
    </row>
    <row r="284" spans="4:5" ht="12.75">
      <c r="D284" s="16"/>
      <c r="E284" s="13"/>
    </row>
    <row r="285" spans="4:5" ht="12.75">
      <c r="D285" s="16"/>
      <c r="E285" s="13"/>
    </row>
    <row r="286" spans="4:5" ht="12.75">
      <c r="D286" s="16"/>
      <c r="E286" s="13"/>
    </row>
    <row r="287" spans="4:5" ht="12.75">
      <c r="D287" s="16"/>
      <c r="E287" s="13"/>
    </row>
    <row r="288" spans="4:5" ht="12.75">
      <c r="D288" s="16"/>
      <c r="E288" s="13"/>
    </row>
    <row r="289" spans="4:5" ht="12.75">
      <c r="D289" s="16"/>
      <c r="E289" s="13"/>
    </row>
    <row r="290" spans="4:5" ht="12.75">
      <c r="D290" s="16"/>
      <c r="E290" s="13"/>
    </row>
    <row r="291" spans="4:5" ht="12.75">
      <c r="D291" s="16"/>
      <c r="E291" s="13"/>
    </row>
    <row r="292" spans="4:5" ht="12.75">
      <c r="D292" s="16"/>
      <c r="E292" s="13"/>
    </row>
    <row r="293" spans="4:5" ht="12.75">
      <c r="D293" s="16"/>
      <c r="E293" s="13"/>
    </row>
    <row r="294" spans="4:5" ht="12.75">
      <c r="D294" s="16"/>
      <c r="E294" s="13"/>
    </row>
    <row r="295" spans="4:5" ht="12.75">
      <c r="D295" s="16"/>
      <c r="E295" s="13"/>
    </row>
    <row r="296" spans="4:5" ht="12.75">
      <c r="D296" s="16"/>
      <c r="E296" s="13"/>
    </row>
    <row r="297" spans="4:5" ht="12.75">
      <c r="D297" s="16"/>
      <c r="E297" s="13"/>
    </row>
    <row r="298" spans="4:5" ht="76.5" customHeight="1">
      <c r="D298" s="16"/>
      <c r="E298" s="13"/>
    </row>
    <row r="299" spans="4:5" ht="12.75">
      <c r="D299" s="16"/>
      <c r="E299" s="13"/>
    </row>
    <row r="300" spans="4:5" ht="12.75">
      <c r="D300" s="16"/>
      <c r="E300" s="13"/>
    </row>
    <row r="301" spans="4:5" ht="12.75">
      <c r="D301" s="16"/>
      <c r="E301" s="13"/>
    </row>
    <row r="302" spans="4:5" ht="12.75">
      <c r="D302" s="16"/>
      <c r="E302" s="13"/>
    </row>
    <row r="303" spans="4:5" ht="12.75">
      <c r="D303" s="16"/>
      <c r="E303" s="13"/>
    </row>
    <row r="304" spans="4:5" ht="12.75">
      <c r="D304" s="16"/>
      <c r="E304" s="13"/>
    </row>
    <row r="305" spans="4:5" ht="12.75">
      <c r="D305" s="16"/>
      <c r="E305" s="13"/>
    </row>
    <row r="306" spans="4:5" ht="12.75">
      <c r="D306" s="16"/>
      <c r="E306" s="13"/>
    </row>
    <row r="307" spans="1:11" s="15" customFormat="1" ht="15.75">
      <c r="A307" s="8"/>
      <c r="B307" s="9"/>
      <c r="C307" s="10"/>
      <c r="D307" s="16"/>
      <c r="E307" s="13"/>
      <c r="F307" s="11"/>
      <c r="G307" s="11"/>
      <c r="H307" s="11"/>
      <c r="I307" s="4"/>
      <c r="J307" s="4"/>
      <c r="K307" s="4"/>
    </row>
    <row r="308" spans="4:5" ht="12.75">
      <c r="D308" s="16"/>
      <c r="E308" s="13"/>
    </row>
    <row r="309" spans="4:5" ht="12.75">
      <c r="D309" s="16"/>
      <c r="E309" s="13"/>
    </row>
    <row r="310" spans="4:5" ht="12.75">
      <c r="D310" s="16"/>
      <c r="E310" s="13"/>
    </row>
    <row r="311" spans="4:5" ht="12.75">
      <c r="D311" s="16"/>
      <c r="E311" s="13"/>
    </row>
    <row r="312" spans="4:5" ht="12.75">
      <c r="D312" s="16"/>
      <c r="E312" s="13"/>
    </row>
    <row r="313" spans="4:5" ht="12.75">
      <c r="D313" s="16"/>
      <c r="E313" s="13"/>
    </row>
    <row r="314" spans="4:5" ht="12.75">
      <c r="D314" s="16"/>
      <c r="E314" s="13"/>
    </row>
    <row r="315" spans="4:5" ht="12.75">
      <c r="D315" s="16"/>
      <c r="E315" s="13"/>
    </row>
    <row r="316" spans="4:5" ht="12.75">
      <c r="D316" s="16"/>
      <c r="E316" s="13"/>
    </row>
    <row r="317" spans="4:5" ht="12.75">
      <c r="D317" s="16"/>
      <c r="E317" s="13"/>
    </row>
    <row r="318" spans="4:5" ht="12.75">
      <c r="D318" s="16"/>
      <c r="E318" s="13"/>
    </row>
    <row r="319" spans="4:5" ht="12.75">
      <c r="D319" s="16"/>
      <c r="E319" s="13"/>
    </row>
    <row r="320" spans="4:5" ht="12.75">
      <c r="D320" s="16"/>
      <c r="E320" s="13"/>
    </row>
    <row r="321" spans="4:5" ht="12.75">
      <c r="D321" s="16"/>
      <c r="E321" s="13"/>
    </row>
    <row r="322" spans="4:5" ht="12.75">
      <c r="D322" s="16"/>
      <c r="E322" s="13"/>
    </row>
    <row r="323" spans="4:5" ht="12.75">
      <c r="D323" s="16"/>
      <c r="E323" s="13"/>
    </row>
    <row r="324" spans="4:5" ht="12.75">
      <c r="D324" s="16"/>
      <c r="E324" s="13"/>
    </row>
    <row r="325" spans="4:5" ht="12.75">
      <c r="D325" s="16"/>
      <c r="E325" s="13"/>
    </row>
    <row r="326" spans="4:5" ht="12.75">
      <c r="D326" s="16"/>
      <c r="E326" s="13"/>
    </row>
    <row r="327" spans="4:5" ht="12.75">
      <c r="D327" s="16"/>
      <c r="E327" s="13"/>
    </row>
    <row r="328" spans="1:11" s="15" customFormat="1" ht="15.75">
      <c r="A328" s="8"/>
      <c r="B328" s="9"/>
      <c r="C328" s="10"/>
      <c r="D328" s="16"/>
      <c r="E328" s="13"/>
      <c r="F328" s="11"/>
      <c r="G328" s="11"/>
      <c r="H328" s="11"/>
      <c r="I328" s="4"/>
      <c r="J328" s="4"/>
      <c r="K328" s="4"/>
    </row>
    <row r="329" spans="4:5" ht="12.75">
      <c r="D329" s="16"/>
      <c r="E329" s="13"/>
    </row>
    <row r="330" spans="4:5" ht="12.75">
      <c r="D330" s="16"/>
      <c r="E330" s="13"/>
    </row>
    <row r="331" spans="4:5" ht="12.75">
      <c r="D331" s="16"/>
      <c r="E331" s="13"/>
    </row>
    <row r="332" spans="4:5" ht="12.75">
      <c r="D332" s="16"/>
      <c r="E332" s="13"/>
    </row>
    <row r="333" spans="4:5" ht="12.75">
      <c r="D333" s="16"/>
      <c r="E333" s="13"/>
    </row>
    <row r="334" spans="4:5" ht="12.75">
      <c r="D334" s="16"/>
      <c r="E334" s="13"/>
    </row>
    <row r="335" spans="4:5" ht="12.75">
      <c r="D335" s="16"/>
      <c r="E335" s="13"/>
    </row>
    <row r="336" spans="4:5" ht="12.75">
      <c r="D336" s="16"/>
      <c r="E336" s="13"/>
    </row>
    <row r="337" spans="4:5" ht="12.75">
      <c r="D337" s="16"/>
      <c r="E337" s="13"/>
    </row>
    <row r="338" spans="4:5" ht="12.75">
      <c r="D338" s="16"/>
      <c r="E338" s="13"/>
    </row>
    <row r="339" spans="4:5" ht="12.75">
      <c r="D339" s="16"/>
      <c r="E339" s="13"/>
    </row>
    <row r="340" spans="4:5" ht="12.75">
      <c r="D340" s="16"/>
      <c r="E340" s="13"/>
    </row>
    <row r="341" spans="4:5" ht="12.75">
      <c r="D341" s="16"/>
      <c r="E341" s="13"/>
    </row>
    <row r="342" spans="4:5" ht="12.75">
      <c r="D342" s="16"/>
      <c r="E342" s="13"/>
    </row>
    <row r="343" spans="4:5" ht="12.75">
      <c r="D343" s="16"/>
      <c r="E343" s="13"/>
    </row>
    <row r="344" spans="4:5" ht="12.75">
      <c r="D344" s="16"/>
      <c r="E344" s="13"/>
    </row>
    <row r="345" spans="4:5" ht="12.75">
      <c r="D345" s="16"/>
      <c r="E345" s="13"/>
    </row>
    <row r="346" spans="4:5" ht="12.75">
      <c r="D346" s="16"/>
      <c r="E346" s="13"/>
    </row>
    <row r="347" spans="4:5" ht="12.75">
      <c r="D347" s="16"/>
      <c r="E347" s="13"/>
    </row>
    <row r="348" spans="4:5" ht="12.75">
      <c r="D348" s="16"/>
      <c r="E348" s="13"/>
    </row>
    <row r="349" spans="4:5" ht="12.75">
      <c r="D349" s="16"/>
      <c r="E349" s="13"/>
    </row>
    <row r="350" spans="4:5" ht="12.75">
      <c r="D350" s="16"/>
      <c r="E350" s="13"/>
    </row>
    <row r="351" spans="4:5" ht="12.75">
      <c r="D351" s="16"/>
      <c r="E351" s="13"/>
    </row>
    <row r="352" spans="4:5" ht="12.75">
      <c r="D352" s="16"/>
      <c r="E352" s="13"/>
    </row>
    <row r="353" spans="4:5" ht="12.75">
      <c r="D353" s="16"/>
      <c r="E353" s="13"/>
    </row>
    <row r="354" spans="4:5" ht="12.75">
      <c r="D354" s="16"/>
      <c r="E354" s="13"/>
    </row>
    <row r="355" spans="4:5" ht="12.75">
      <c r="D355" s="16"/>
      <c r="E355" s="13"/>
    </row>
    <row r="356" spans="4:5" ht="12.75">
      <c r="D356" s="16"/>
      <c r="E356" s="13"/>
    </row>
    <row r="357" spans="4:5" ht="12.75">
      <c r="D357" s="16"/>
      <c r="E357" s="13"/>
    </row>
    <row r="358" spans="4:5" ht="12.75">
      <c r="D358" s="16"/>
      <c r="E358" s="13"/>
    </row>
    <row r="359" spans="4:5" ht="12.75">
      <c r="D359" s="16"/>
      <c r="E359" s="13"/>
    </row>
    <row r="360" spans="4:5" ht="12.75">
      <c r="D360" s="16"/>
      <c r="E360" s="13"/>
    </row>
    <row r="361" spans="4:5" ht="12.75">
      <c r="D361" s="16"/>
      <c r="E361" s="13"/>
    </row>
    <row r="362" spans="4:5" ht="12.75">
      <c r="D362" s="16"/>
      <c r="E362" s="13"/>
    </row>
    <row r="363" spans="4:5" ht="12.75">
      <c r="D363" s="16"/>
      <c r="E363" s="13"/>
    </row>
    <row r="364" spans="4:5" ht="12.75">
      <c r="D364" s="16"/>
      <c r="E364" s="13"/>
    </row>
    <row r="365" spans="4:5" ht="12.75">
      <c r="D365" s="16"/>
      <c r="E365" s="13"/>
    </row>
    <row r="366" spans="4:5" ht="12.75">
      <c r="D366" s="16"/>
      <c r="E366" s="13"/>
    </row>
    <row r="367" spans="4:5" ht="12.75">
      <c r="D367" s="16"/>
      <c r="E367" s="13"/>
    </row>
    <row r="368" spans="4:5" ht="12.75">
      <c r="D368" s="16"/>
      <c r="E368" s="13"/>
    </row>
    <row r="369" spans="4:5" ht="12.75">
      <c r="D369" s="16"/>
      <c r="E369" s="13"/>
    </row>
    <row r="370" spans="4:5" ht="12.75">
      <c r="D370" s="16"/>
      <c r="E370" s="13"/>
    </row>
    <row r="371" spans="4:5" ht="12.75">
      <c r="D371" s="16"/>
      <c r="E371" s="13"/>
    </row>
    <row r="372" spans="4:5" ht="12.75">
      <c r="D372" s="16"/>
      <c r="E372" s="13"/>
    </row>
    <row r="373" spans="4:5" ht="12.75">
      <c r="D373" s="16"/>
      <c r="E373" s="13"/>
    </row>
    <row r="374" spans="4:5" ht="12.75">
      <c r="D374" s="16"/>
      <c r="E374" s="13"/>
    </row>
    <row r="375" spans="4:5" ht="12.75">
      <c r="D375" s="16"/>
      <c r="E375" s="13"/>
    </row>
    <row r="376" spans="4:5" ht="12.75">
      <c r="D376" s="16"/>
      <c r="E376" s="13"/>
    </row>
    <row r="377" spans="4:5" ht="12.75">
      <c r="D377" s="16"/>
      <c r="E377" s="13"/>
    </row>
    <row r="378" spans="4:5" ht="12.75">
      <c r="D378" s="16"/>
      <c r="E378" s="13"/>
    </row>
    <row r="379" spans="4:5" ht="12.75">
      <c r="D379" s="16"/>
      <c r="E379" s="13"/>
    </row>
    <row r="380" spans="4:5" ht="12.75">
      <c r="D380" s="16"/>
      <c r="E380" s="13"/>
    </row>
    <row r="381" spans="4:5" ht="12.75">
      <c r="D381" s="16"/>
      <c r="E381" s="13"/>
    </row>
    <row r="382" spans="4:5" ht="12.75">
      <c r="D382" s="16"/>
      <c r="E382" s="13"/>
    </row>
    <row r="383" spans="4:5" ht="12.75">
      <c r="D383" s="16"/>
      <c r="E383" s="13"/>
    </row>
    <row r="384" spans="4:5" ht="12.75">
      <c r="D384" s="16"/>
      <c r="E384" s="13"/>
    </row>
    <row r="385" spans="4:5" ht="12.75">
      <c r="D385" s="16"/>
      <c r="E385" s="13"/>
    </row>
    <row r="386" spans="4:5" ht="25.5" customHeight="1">
      <c r="D386" s="16"/>
      <c r="E386" s="13"/>
    </row>
    <row r="387" spans="4:5" ht="12.75" customHeight="1">
      <c r="D387" s="16"/>
      <c r="E387" s="13"/>
    </row>
    <row r="388" spans="4:5" ht="25.5" customHeight="1">
      <c r="D388" s="16"/>
      <c r="E388" s="13"/>
    </row>
    <row r="389" spans="4:5" ht="12.75" customHeight="1">
      <c r="D389" s="16"/>
      <c r="E389" s="13"/>
    </row>
    <row r="390" spans="4:5" ht="12.75">
      <c r="D390" s="16"/>
      <c r="E390" s="13"/>
    </row>
    <row r="391" spans="4:5" ht="12.75">
      <c r="D391" s="16"/>
      <c r="E391" s="13"/>
    </row>
    <row r="392" spans="4:5" ht="12.75">
      <c r="D392" s="16"/>
      <c r="E392" s="13"/>
    </row>
    <row r="393" spans="4:5" ht="12.75">
      <c r="D393" s="16"/>
      <c r="E393" s="13"/>
    </row>
    <row r="394" spans="4:5" ht="25.5" customHeight="1">
      <c r="D394" s="16"/>
      <c r="E394" s="13"/>
    </row>
    <row r="395" spans="4:5" ht="12.75" customHeight="1">
      <c r="D395" s="16"/>
      <c r="E395" s="13"/>
    </row>
    <row r="396" spans="4:5" ht="25.5" customHeight="1">
      <c r="D396" s="16"/>
      <c r="E396" s="13"/>
    </row>
    <row r="397" spans="4:5" ht="12.75" customHeight="1">
      <c r="D397" s="16"/>
      <c r="E397" s="13"/>
    </row>
    <row r="398" spans="4:5" ht="25.5" customHeight="1">
      <c r="D398" s="16"/>
      <c r="E398" s="13"/>
    </row>
    <row r="399" spans="4:5" ht="12.75" customHeight="1">
      <c r="D399" s="16"/>
      <c r="E399" s="13"/>
    </row>
    <row r="400" spans="4:5" ht="25.5" customHeight="1">
      <c r="D400" s="16"/>
      <c r="E400" s="13"/>
    </row>
    <row r="401" spans="4:5" ht="12.75" customHeight="1">
      <c r="D401" s="16"/>
      <c r="E401" s="13"/>
    </row>
    <row r="402" spans="4:5" ht="25.5" customHeight="1">
      <c r="D402" s="16"/>
      <c r="E402" s="13"/>
    </row>
    <row r="403" spans="4:5" ht="12.75" customHeight="1">
      <c r="D403" s="16"/>
      <c r="E403" s="13"/>
    </row>
    <row r="404" spans="4:5" ht="25.5" customHeight="1">
      <c r="D404" s="16"/>
      <c r="E404" s="13"/>
    </row>
    <row r="405" spans="4:5" ht="25.5" customHeight="1">
      <c r="D405" s="16"/>
      <c r="E405" s="13"/>
    </row>
    <row r="406" spans="4:5" ht="12.75" customHeight="1">
      <c r="D406" s="16"/>
      <c r="E406" s="13"/>
    </row>
    <row r="407" spans="4:5" ht="12.75">
      <c r="D407" s="16"/>
      <c r="E407" s="13"/>
    </row>
    <row r="408" spans="4:5" ht="12.75">
      <c r="D408" s="16"/>
      <c r="E408" s="13"/>
    </row>
    <row r="409" spans="4:5" ht="12.75">
      <c r="D409" s="16"/>
      <c r="E409" s="13"/>
    </row>
    <row r="410" spans="4:5" ht="12.75">
      <c r="D410" s="16"/>
      <c r="E410" s="13"/>
    </row>
    <row r="411" spans="4:5" ht="12.75">
      <c r="D411" s="16"/>
      <c r="E411" s="13"/>
    </row>
    <row r="412" spans="4:5" ht="12.75">
      <c r="D412" s="16"/>
      <c r="E412" s="13"/>
    </row>
    <row r="413" spans="4:5" ht="12.75">
      <c r="D413" s="16"/>
      <c r="E413" s="13"/>
    </row>
    <row r="414" spans="4:5" ht="12.75">
      <c r="D414" s="16"/>
      <c r="E414" s="13"/>
    </row>
    <row r="415" spans="4:5" ht="12.75">
      <c r="D415" s="16"/>
      <c r="E415" s="13"/>
    </row>
    <row r="416" spans="4:5" ht="12.75">
      <c r="D416" s="16"/>
      <c r="E416" s="13"/>
    </row>
    <row r="417" spans="4:5" ht="12.75">
      <c r="D417" s="16"/>
      <c r="E417" s="13"/>
    </row>
    <row r="418" spans="4:5" ht="12.75">
      <c r="D418" s="16"/>
      <c r="E418" s="13"/>
    </row>
    <row r="419" spans="4:5" ht="12.75">
      <c r="D419" s="16"/>
      <c r="E419" s="13"/>
    </row>
    <row r="420" spans="4:5" ht="12.75">
      <c r="D420" s="16"/>
      <c r="E420" s="13"/>
    </row>
    <row r="421" spans="4:5" ht="12.75">
      <c r="D421" s="16"/>
      <c r="E421" s="13"/>
    </row>
    <row r="422" spans="4:5" ht="12.75">
      <c r="D422" s="16"/>
      <c r="E422" s="13"/>
    </row>
    <row r="423" spans="4:5" ht="12.75">
      <c r="D423" s="16"/>
      <c r="E423" s="13"/>
    </row>
    <row r="424" spans="4:5" ht="12.75">
      <c r="D424" s="16"/>
      <c r="E424" s="13"/>
    </row>
    <row r="425" spans="4:5" ht="12.75">
      <c r="D425" s="16"/>
      <c r="E425" s="13"/>
    </row>
    <row r="426" spans="4:5" ht="12.75">
      <c r="D426" s="16"/>
      <c r="E426" s="13"/>
    </row>
    <row r="427" spans="4:5" ht="12.75">
      <c r="D427" s="16"/>
      <c r="E427" s="13"/>
    </row>
    <row r="428" spans="4:5" ht="12.75">
      <c r="D428" s="16"/>
      <c r="E428" s="13"/>
    </row>
    <row r="429" spans="4:5" ht="12.75">
      <c r="D429" s="16"/>
      <c r="E429" s="13"/>
    </row>
    <row r="430" spans="4:5" ht="12.75">
      <c r="D430" s="16"/>
      <c r="E430" s="13"/>
    </row>
    <row r="431" spans="4:5" ht="12.75">
      <c r="D431" s="16"/>
      <c r="E431" s="13"/>
    </row>
    <row r="432" spans="4:5" ht="12.75">
      <c r="D432" s="16"/>
      <c r="E432" s="13"/>
    </row>
    <row r="433" spans="4:5" ht="12.75">
      <c r="D433" s="16"/>
      <c r="E433" s="13"/>
    </row>
    <row r="434" spans="4:5" ht="12.75">
      <c r="D434" s="16"/>
      <c r="E434" s="13"/>
    </row>
    <row r="435" spans="4:5" ht="12.75">
      <c r="D435" s="16"/>
      <c r="E435" s="13"/>
    </row>
    <row r="436" spans="4:5" ht="12.75">
      <c r="D436" s="16"/>
      <c r="E436" s="13"/>
    </row>
    <row r="437" spans="4:5" ht="12.75">
      <c r="D437" s="16"/>
      <c r="E437" s="13"/>
    </row>
    <row r="438" spans="4:5" ht="12.75">
      <c r="D438" s="16"/>
      <c r="E438" s="13"/>
    </row>
    <row r="439" spans="4:5" ht="12.75">
      <c r="D439" s="16"/>
      <c r="E439" s="13"/>
    </row>
    <row r="440" spans="4:5" ht="12.75">
      <c r="D440" s="16"/>
      <c r="E440" s="13"/>
    </row>
    <row r="441" spans="4:5" ht="12.75">
      <c r="D441" s="16"/>
      <c r="E441" s="13"/>
    </row>
    <row r="442" spans="4:5" ht="12.75">
      <c r="D442" s="16"/>
      <c r="E442" s="13"/>
    </row>
    <row r="443" spans="4:5" ht="12.75">
      <c r="D443" s="16"/>
      <c r="E443" s="13"/>
    </row>
    <row r="444" spans="4:5" ht="12.75">
      <c r="D444" s="16"/>
      <c r="E444" s="13"/>
    </row>
    <row r="445" spans="4:5" ht="12.75">
      <c r="D445" s="16"/>
      <c r="E445" s="13"/>
    </row>
    <row r="446" spans="4:5" ht="12.75">
      <c r="D446" s="16"/>
      <c r="E446" s="13"/>
    </row>
    <row r="447" spans="4:5" ht="12.75">
      <c r="D447" s="16"/>
      <c r="E447" s="13"/>
    </row>
    <row r="448" spans="4:5" ht="12.75">
      <c r="D448" s="16"/>
      <c r="E448" s="13"/>
    </row>
    <row r="449" spans="4:5" ht="12.75">
      <c r="D449" s="16"/>
      <c r="E449" s="13"/>
    </row>
    <row r="450" spans="4:5" ht="12.75">
      <c r="D450" s="16"/>
      <c r="E450" s="13"/>
    </row>
    <row r="451" spans="4:5" ht="12.75">
      <c r="D451" s="16"/>
      <c r="E451" s="13"/>
    </row>
    <row r="452" spans="4:5" ht="12.75">
      <c r="D452" s="16"/>
      <c r="E452" s="13"/>
    </row>
    <row r="453" spans="4:5" ht="12.75">
      <c r="D453" s="16"/>
      <c r="E453" s="13"/>
    </row>
    <row r="454" spans="4:5" ht="12.75">
      <c r="D454" s="16"/>
      <c r="E454" s="13"/>
    </row>
    <row r="455" spans="4:5" ht="12.75">
      <c r="D455" s="16"/>
      <c r="E455" s="13"/>
    </row>
    <row r="456" spans="4:5" ht="12.75">
      <c r="D456" s="16"/>
      <c r="E456" s="13"/>
    </row>
    <row r="457" spans="4:5" ht="12.75">
      <c r="D457" s="16"/>
      <c r="E457" s="13"/>
    </row>
    <row r="458" spans="4:5" ht="12.75">
      <c r="D458" s="16"/>
      <c r="E458" s="13"/>
    </row>
    <row r="459" spans="4:5" ht="12.75">
      <c r="D459" s="16"/>
      <c r="E459" s="13"/>
    </row>
    <row r="460" spans="4:5" ht="12.75">
      <c r="D460" s="16"/>
      <c r="E460" s="13"/>
    </row>
    <row r="461" spans="4:5" ht="12.75">
      <c r="D461" s="16"/>
      <c r="E461" s="13"/>
    </row>
    <row r="462" spans="4:5" ht="12.75">
      <c r="D462" s="16"/>
      <c r="E462" s="13"/>
    </row>
    <row r="463" spans="4:5" ht="12.75">
      <c r="D463" s="16"/>
      <c r="E463" s="13"/>
    </row>
    <row r="464" spans="4:5" ht="12.75">
      <c r="D464" s="16"/>
      <c r="E464" s="13"/>
    </row>
    <row r="465" spans="4:5" ht="12.75">
      <c r="D465" s="16"/>
      <c r="E465" s="13"/>
    </row>
    <row r="466" spans="4:5" ht="12.75">
      <c r="D466" s="16"/>
      <c r="E466" s="13"/>
    </row>
    <row r="467" spans="4:5" ht="12.75">
      <c r="D467" s="16"/>
      <c r="E467" s="13"/>
    </row>
    <row r="468" spans="4:5" ht="12.75">
      <c r="D468" s="16"/>
      <c r="E468" s="13"/>
    </row>
    <row r="469" spans="4:5" ht="12.75">
      <c r="D469" s="16"/>
      <c r="E469" s="13"/>
    </row>
    <row r="470" spans="4:5" ht="12.75">
      <c r="D470" s="16"/>
      <c r="E470" s="13"/>
    </row>
    <row r="471" spans="4:5" ht="12.75">
      <c r="D471" s="16"/>
      <c r="E471" s="13"/>
    </row>
    <row r="472" spans="4:5" ht="12.75">
      <c r="D472" s="16"/>
      <c r="E472" s="13"/>
    </row>
    <row r="473" spans="4:5" ht="12.75">
      <c r="D473" s="16"/>
      <c r="E473" s="13"/>
    </row>
    <row r="474" spans="4:5" ht="12.75">
      <c r="D474" s="16"/>
      <c r="E474" s="13"/>
    </row>
    <row r="475" spans="4:5" ht="12.75">
      <c r="D475" s="16"/>
      <c r="E475" s="13"/>
    </row>
    <row r="476" spans="4:5" ht="12.75">
      <c r="D476" s="16"/>
      <c r="E476" s="13"/>
    </row>
    <row r="477" spans="4:5" ht="12.75">
      <c r="D477" s="16"/>
      <c r="E477" s="13"/>
    </row>
    <row r="478" spans="4:5" ht="12.75">
      <c r="D478" s="16"/>
      <c r="E478" s="13"/>
    </row>
    <row r="479" spans="4:5" ht="12.75">
      <c r="D479" s="16"/>
      <c r="E479" s="13"/>
    </row>
    <row r="480" spans="4:5" ht="12.75">
      <c r="D480" s="16"/>
      <c r="E480" s="13"/>
    </row>
    <row r="481" spans="4:5" ht="12.75">
      <c r="D481" s="16"/>
      <c r="E481" s="13"/>
    </row>
    <row r="482" spans="4:5" ht="12.75">
      <c r="D482" s="16"/>
      <c r="E482" s="13"/>
    </row>
    <row r="483" spans="4:5" ht="12.75">
      <c r="D483" s="16"/>
      <c r="E483" s="13"/>
    </row>
    <row r="484" spans="4:5" ht="12.75">
      <c r="D484" s="16"/>
      <c r="E484" s="13"/>
    </row>
    <row r="485" spans="4:5" ht="12.75">
      <c r="D485" s="16"/>
      <c r="E485" s="13"/>
    </row>
    <row r="486" spans="4:5" ht="12.75">
      <c r="D486" s="16"/>
      <c r="E486" s="13"/>
    </row>
    <row r="487" spans="4:5" ht="12.75">
      <c r="D487" s="16"/>
      <c r="E487" s="13"/>
    </row>
    <row r="488" spans="4:5" ht="12.75">
      <c r="D488" s="16"/>
      <c r="E488" s="13"/>
    </row>
    <row r="489" spans="4:5" ht="12.75">
      <c r="D489" s="16"/>
      <c r="E489" s="13"/>
    </row>
    <row r="490" spans="4:5" ht="12.75">
      <c r="D490" s="16"/>
      <c r="E490" s="13"/>
    </row>
    <row r="491" spans="4:5" ht="12.75">
      <c r="D491" s="16"/>
      <c r="E491" s="13"/>
    </row>
    <row r="492" spans="4:5" ht="12.75">
      <c r="D492" s="16"/>
      <c r="E492" s="13"/>
    </row>
    <row r="493" spans="4:5" ht="12.75">
      <c r="D493" s="16"/>
      <c r="E493" s="13"/>
    </row>
    <row r="494" spans="4:5" ht="12.75">
      <c r="D494" s="16"/>
      <c r="E494" s="13"/>
    </row>
    <row r="495" spans="4:5" ht="12.75">
      <c r="D495" s="16"/>
      <c r="E495" s="13"/>
    </row>
    <row r="496" spans="4:5" ht="12.75">
      <c r="D496" s="16"/>
      <c r="E496" s="13"/>
    </row>
    <row r="497" spans="4:5" ht="12.75">
      <c r="D497" s="16"/>
      <c r="E497" s="13"/>
    </row>
    <row r="498" spans="4:5" ht="12.75">
      <c r="D498" s="16"/>
      <c r="E498" s="13"/>
    </row>
    <row r="499" spans="4:5" ht="12.75">
      <c r="D499" s="16"/>
      <c r="E499" s="13"/>
    </row>
    <row r="500" spans="4:5" ht="12.75">
      <c r="D500" s="16"/>
      <c r="E500" s="13"/>
    </row>
    <row r="501" spans="4:5" ht="12.75">
      <c r="D501" s="16"/>
      <c r="E501" s="13"/>
    </row>
    <row r="502" spans="4:5" ht="12.75">
      <c r="D502" s="16"/>
      <c r="E502" s="13"/>
    </row>
    <row r="503" spans="4:5" ht="12.75">
      <c r="D503" s="16"/>
      <c r="E503" s="13"/>
    </row>
    <row r="504" spans="4:5" ht="12.75">
      <c r="D504" s="16"/>
      <c r="E504" s="13"/>
    </row>
    <row r="505" spans="4:5" ht="12.75">
      <c r="D505" s="16"/>
      <c r="E505" s="13"/>
    </row>
    <row r="506" spans="4:5" ht="12.75">
      <c r="D506" s="16"/>
      <c r="E506" s="13"/>
    </row>
    <row r="507" spans="4:5" ht="12.75">
      <c r="D507" s="16"/>
      <c r="E507" s="13"/>
    </row>
    <row r="508" spans="4:5" ht="12.75">
      <c r="D508" s="16"/>
      <c r="E508" s="13"/>
    </row>
    <row r="509" spans="4:5" ht="12.75">
      <c r="D509" s="16"/>
      <c r="E509" s="13"/>
    </row>
    <row r="510" spans="4:5" ht="12.75">
      <c r="D510" s="16"/>
      <c r="E510" s="13"/>
    </row>
    <row r="511" spans="4:5" ht="12.75">
      <c r="D511" s="16"/>
      <c r="E511" s="13"/>
    </row>
    <row r="512" spans="4:5" ht="12.75">
      <c r="D512" s="16"/>
      <c r="E512" s="13"/>
    </row>
    <row r="513" spans="4:5" ht="12.75">
      <c r="D513" s="16"/>
      <c r="E513" s="13"/>
    </row>
    <row r="514" spans="4:5" ht="12.75">
      <c r="D514" s="16"/>
      <c r="E514" s="13"/>
    </row>
    <row r="515" spans="4:5" ht="12.75">
      <c r="D515" s="16"/>
      <c r="E515" s="13"/>
    </row>
    <row r="516" spans="4:5" ht="12.75">
      <c r="D516" s="16"/>
      <c r="E516" s="13"/>
    </row>
    <row r="517" spans="4:5" ht="12.75">
      <c r="D517" s="16"/>
      <c r="E517" s="13"/>
    </row>
    <row r="518" spans="4:5" ht="12.75">
      <c r="D518" s="16"/>
      <c r="E518" s="13"/>
    </row>
    <row r="519" spans="4:5" ht="12.75">
      <c r="D519" s="16"/>
      <c r="E519" s="13"/>
    </row>
    <row r="520" spans="4:5" ht="12.75">
      <c r="D520" s="16"/>
      <c r="E520" s="13"/>
    </row>
    <row r="521" spans="4:5" ht="12.75">
      <c r="D521" s="16"/>
      <c r="E521" s="13"/>
    </row>
    <row r="522" spans="4:5" ht="12.75">
      <c r="D522" s="16"/>
      <c r="E522" s="13"/>
    </row>
    <row r="523" spans="4:5" ht="12.75">
      <c r="D523" s="16"/>
      <c r="E523" s="13"/>
    </row>
    <row r="524" spans="4:5" ht="12.75">
      <c r="D524" s="16"/>
      <c r="E524" s="13"/>
    </row>
    <row r="525" spans="4:5" ht="12.75">
      <c r="D525" s="16"/>
      <c r="E525" s="13"/>
    </row>
    <row r="526" spans="4:5" ht="12.75">
      <c r="D526" s="16"/>
      <c r="E526" s="13"/>
    </row>
    <row r="527" spans="4:5" ht="12.75">
      <c r="D527" s="16"/>
      <c r="E527" s="13"/>
    </row>
    <row r="528" spans="4:5" ht="12.75">
      <c r="D528" s="16"/>
      <c r="E528" s="13"/>
    </row>
    <row r="529" spans="4:5" ht="12.75">
      <c r="D529" s="16"/>
      <c r="E529" s="13"/>
    </row>
    <row r="530" spans="4:5" ht="12.75">
      <c r="D530" s="16"/>
      <c r="E530" s="13"/>
    </row>
    <row r="531" spans="4:5" ht="12.75">
      <c r="D531" s="16"/>
      <c r="E531" s="13"/>
    </row>
    <row r="532" spans="4:5" ht="12.75">
      <c r="D532" s="16"/>
      <c r="E532" s="13"/>
    </row>
    <row r="533" spans="4:5" ht="12.75">
      <c r="D533" s="16"/>
      <c r="E533" s="13"/>
    </row>
    <row r="534" spans="4:5" ht="12.75">
      <c r="D534" s="16"/>
      <c r="E534" s="13"/>
    </row>
    <row r="535" spans="4:5" ht="12.75">
      <c r="D535" s="16"/>
      <c r="E535" s="13"/>
    </row>
    <row r="536" spans="4:5" ht="12.75">
      <c r="D536" s="16"/>
      <c r="E536" s="13"/>
    </row>
    <row r="537" spans="4:5" ht="12.75">
      <c r="D537" s="16"/>
      <c r="E537" s="13"/>
    </row>
    <row r="538" spans="4:5" ht="12.75">
      <c r="D538" s="16"/>
      <c r="E538" s="13"/>
    </row>
    <row r="539" spans="4:5" ht="12.75">
      <c r="D539" s="16"/>
      <c r="E539" s="13"/>
    </row>
    <row r="540" spans="4:5" ht="12.75">
      <c r="D540" s="16"/>
      <c r="E540" s="13"/>
    </row>
    <row r="541" spans="4:5" ht="12.75">
      <c r="D541" s="16"/>
      <c r="E541" s="13"/>
    </row>
    <row r="542" spans="4:5" ht="12.75">
      <c r="D542" s="16"/>
      <c r="E542" s="13"/>
    </row>
    <row r="543" spans="4:5" ht="12.75">
      <c r="D543" s="16"/>
      <c r="E543" s="13"/>
    </row>
    <row r="544" spans="4:5" ht="12.75">
      <c r="D544" s="16"/>
      <c r="E544" s="13"/>
    </row>
    <row r="545" spans="4:5" ht="12.75">
      <c r="D545" s="16"/>
      <c r="E545" s="13"/>
    </row>
    <row r="546" spans="4:5" ht="12.75">
      <c r="D546" s="16"/>
      <c r="E546" s="13"/>
    </row>
    <row r="547" spans="4:5" ht="12.75">
      <c r="D547" s="16"/>
      <c r="E547" s="13"/>
    </row>
    <row r="548" spans="4:5" ht="12.75">
      <c r="D548" s="16"/>
      <c r="E548" s="13"/>
    </row>
    <row r="549" spans="4:5" ht="12.75">
      <c r="D549" s="16"/>
      <c r="E549" s="13"/>
    </row>
    <row r="550" spans="4:5" ht="12.75">
      <c r="D550" s="16"/>
      <c r="E550" s="13"/>
    </row>
    <row r="551" spans="4:5" ht="12.75">
      <c r="D551" s="16"/>
      <c r="E551" s="13"/>
    </row>
    <row r="552" spans="4:5" ht="12.75">
      <c r="D552" s="16"/>
      <c r="E552" s="13"/>
    </row>
    <row r="553" spans="4:5" ht="12.75">
      <c r="D553" s="16"/>
      <c r="E553" s="13"/>
    </row>
    <row r="554" spans="4:5" ht="12.75">
      <c r="D554" s="16"/>
      <c r="E554" s="13"/>
    </row>
    <row r="555" spans="4:5" ht="12.75">
      <c r="D555" s="16"/>
      <c r="E555" s="13"/>
    </row>
    <row r="556" spans="4:5" ht="12.75">
      <c r="D556" s="16"/>
      <c r="E556" s="13"/>
    </row>
    <row r="557" spans="4:5" ht="12.75">
      <c r="D557" s="16"/>
      <c r="E557" s="13"/>
    </row>
    <row r="558" spans="4:5" ht="12.75">
      <c r="D558" s="16"/>
      <c r="E558" s="13"/>
    </row>
    <row r="559" spans="4:5" ht="12.75">
      <c r="D559" s="16"/>
      <c r="E559" s="13"/>
    </row>
    <row r="560" spans="4:5" ht="12.75">
      <c r="D560" s="16"/>
      <c r="E560" s="13"/>
    </row>
    <row r="561" spans="4:5" ht="12.75">
      <c r="D561" s="16"/>
      <c r="E561" s="13"/>
    </row>
    <row r="562" spans="4:5" ht="12.75">
      <c r="D562" s="16"/>
      <c r="E562" s="13"/>
    </row>
    <row r="563" spans="4:5" ht="12.75">
      <c r="D563" s="16"/>
      <c r="E563" s="13"/>
    </row>
    <row r="564" spans="4:5" ht="12.75">
      <c r="D564" s="16"/>
      <c r="E564" s="13"/>
    </row>
    <row r="565" spans="4:5" ht="12.75">
      <c r="D565" s="16"/>
      <c r="E565" s="13"/>
    </row>
    <row r="566" spans="4:5" ht="12.75">
      <c r="D566" s="16"/>
      <c r="E566" s="13"/>
    </row>
    <row r="567" spans="4:5" ht="12.75">
      <c r="D567" s="16"/>
      <c r="E567" s="13"/>
    </row>
    <row r="568" spans="4:5" ht="12.75">
      <c r="D568" s="16"/>
      <c r="E568" s="13"/>
    </row>
    <row r="569" spans="4:5" ht="12.75">
      <c r="D569" s="16"/>
      <c r="E569" s="13"/>
    </row>
    <row r="570" spans="4:5" ht="12.75">
      <c r="D570" s="16"/>
      <c r="E570" s="13"/>
    </row>
    <row r="571" spans="4:5" ht="12.75">
      <c r="D571" s="16"/>
      <c r="E571" s="13"/>
    </row>
    <row r="572" spans="4:5" ht="12.75">
      <c r="D572" s="16"/>
      <c r="E572" s="13"/>
    </row>
    <row r="573" spans="4:5" ht="12.75">
      <c r="D573" s="16"/>
      <c r="E573" s="13"/>
    </row>
    <row r="574" spans="4:5" ht="12.75">
      <c r="D574" s="16"/>
      <c r="E574" s="13"/>
    </row>
    <row r="575" spans="4:5" ht="12.75">
      <c r="D575" s="16"/>
      <c r="E575" s="13"/>
    </row>
    <row r="576" spans="4:5" ht="12.75">
      <c r="D576" s="16"/>
      <c r="E576" s="13"/>
    </row>
    <row r="577" spans="4:5" ht="12.75">
      <c r="D577" s="16"/>
      <c r="E577" s="13"/>
    </row>
    <row r="578" spans="4:5" ht="12.75">
      <c r="D578" s="16"/>
      <c r="E578" s="13"/>
    </row>
    <row r="579" spans="4:5" ht="12.75">
      <c r="D579" s="16"/>
      <c r="E579" s="13"/>
    </row>
    <row r="580" spans="4:5" ht="12.75">
      <c r="D580" s="16"/>
      <c r="E580" s="13"/>
    </row>
    <row r="581" spans="4:5" ht="12.75">
      <c r="D581" s="16"/>
      <c r="E581" s="13"/>
    </row>
    <row r="582" spans="4:5" ht="12.75">
      <c r="D582" s="16"/>
      <c r="E582" s="13"/>
    </row>
    <row r="583" spans="4:5" ht="12.75">
      <c r="D583" s="16"/>
      <c r="E583" s="13"/>
    </row>
    <row r="584" spans="4:5" ht="12.75">
      <c r="D584" s="16"/>
      <c r="E584" s="13"/>
    </row>
    <row r="585" spans="4:5" ht="12.75">
      <c r="D585" s="16"/>
      <c r="E585" s="13"/>
    </row>
    <row r="586" spans="4:5" ht="12.75">
      <c r="D586" s="16"/>
      <c r="E586" s="13"/>
    </row>
    <row r="587" spans="4:5" ht="12.75">
      <c r="D587" s="16"/>
      <c r="E587" s="13"/>
    </row>
    <row r="588" spans="4:5" ht="12.75">
      <c r="D588" s="16"/>
      <c r="E588" s="13"/>
    </row>
    <row r="589" spans="4:5" ht="12.75">
      <c r="D589" s="16"/>
      <c r="E589" s="13"/>
    </row>
    <row r="590" spans="4:5" ht="12.75">
      <c r="D590" s="16"/>
      <c r="E590" s="13"/>
    </row>
    <row r="591" spans="4:5" ht="12.75">
      <c r="D591" s="16"/>
      <c r="E591" s="13"/>
    </row>
    <row r="592" spans="4:5" ht="12.75">
      <c r="D592" s="16"/>
      <c r="E592" s="13"/>
    </row>
    <row r="593" spans="4:5" ht="12.75">
      <c r="D593" s="16"/>
      <c r="E593" s="13"/>
    </row>
    <row r="594" spans="4:5" ht="12.75">
      <c r="D594" s="16"/>
      <c r="E594" s="13"/>
    </row>
    <row r="595" spans="4:5" ht="12.75">
      <c r="D595" s="16"/>
      <c r="E595" s="13"/>
    </row>
    <row r="596" spans="4:5" ht="12.75">
      <c r="D596" s="16"/>
      <c r="E596" s="13"/>
    </row>
    <row r="597" spans="4:5" ht="12.75">
      <c r="D597" s="16"/>
      <c r="E597" s="13"/>
    </row>
    <row r="598" spans="4:5" ht="12.75">
      <c r="D598" s="16"/>
      <c r="E598" s="13"/>
    </row>
    <row r="599" spans="4:5" ht="12.75">
      <c r="D599" s="16"/>
      <c r="E599" s="13"/>
    </row>
    <row r="600" spans="4:5" ht="12.75">
      <c r="D600" s="16"/>
      <c r="E600" s="13"/>
    </row>
    <row r="601" spans="4:5" ht="12.75">
      <c r="D601" s="16"/>
      <c r="E601" s="13"/>
    </row>
    <row r="602" spans="4:5" ht="12.75">
      <c r="D602" s="16"/>
      <c r="E602" s="13"/>
    </row>
    <row r="603" spans="4:5" ht="12.75">
      <c r="D603" s="16"/>
      <c r="E603" s="13"/>
    </row>
    <row r="604" spans="4:5" ht="12.75">
      <c r="D604" s="16"/>
      <c r="E604" s="13"/>
    </row>
    <row r="605" spans="4:5" ht="12.75">
      <c r="D605" s="16"/>
      <c r="E605" s="13"/>
    </row>
    <row r="606" spans="4:5" ht="12.75">
      <c r="D606" s="16"/>
      <c r="E606" s="13"/>
    </row>
    <row r="607" spans="4:5" ht="12.75">
      <c r="D607" s="16"/>
      <c r="E607" s="13"/>
    </row>
    <row r="608" spans="4:5" ht="12.75">
      <c r="D608" s="16"/>
      <c r="E608" s="13"/>
    </row>
    <row r="609" spans="4:5" ht="12.75">
      <c r="D609" s="16"/>
      <c r="E609" s="13"/>
    </row>
    <row r="610" spans="4:5" ht="12.75">
      <c r="D610" s="16"/>
      <c r="E610" s="13"/>
    </row>
    <row r="611" spans="4:5" ht="12.75">
      <c r="D611" s="16"/>
      <c r="E611" s="13"/>
    </row>
    <row r="612" spans="4:5" ht="12.75">
      <c r="D612" s="16"/>
      <c r="E612" s="13"/>
    </row>
    <row r="613" spans="4:5" ht="12.75">
      <c r="D613" s="16"/>
      <c r="E613" s="13"/>
    </row>
    <row r="614" spans="4:5" ht="12.75">
      <c r="D614" s="16"/>
      <c r="E614" s="13"/>
    </row>
    <row r="615" spans="4:5" ht="12.75">
      <c r="D615" s="16"/>
      <c r="E615" s="13"/>
    </row>
    <row r="616" spans="4:5" ht="12.75">
      <c r="D616" s="16"/>
      <c r="E616" s="13"/>
    </row>
    <row r="617" spans="4:5" ht="12.75">
      <c r="D617" s="16"/>
      <c r="E617" s="13"/>
    </row>
    <row r="618" spans="4:5" ht="12.75">
      <c r="D618" s="16"/>
      <c r="E618" s="13"/>
    </row>
    <row r="619" spans="4:5" ht="12.75">
      <c r="D619" s="16"/>
      <c r="E619" s="13"/>
    </row>
    <row r="620" spans="4:5" ht="12.75">
      <c r="D620" s="16"/>
      <c r="E620" s="13"/>
    </row>
    <row r="621" spans="4:5" ht="12.75">
      <c r="D621" s="16"/>
      <c r="E621" s="13"/>
    </row>
    <row r="622" spans="4:5" ht="12.75">
      <c r="D622" s="16"/>
      <c r="E622" s="13"/>
    </row>
    <row r="623" spans="4:5" ht="12.75">
      <c r="D623" s="16"/>
      <c r="E623" s="13"/>
    </row>
    <row r="624" spans="4:5" ht="12.75">
      <c r="D624" s="16"/>
      <c r="E624" s="13"/>
    </row>
    <row r="625" spans="4:5" ht="12.75">
      <c r="D625" s="16"/>
      <c r="E625" s="13"/>
    </row>
    <row r="626" spans="4:5" ht="12.75">
      <c r="D626" s="16"/>
      <c r="E626" s="13"/>
    </row>
    <row r="627" spans="4:5" ht="12.75">
      <c r="D627" s="16"/>
      <c r="E627" s="13"/>
    </row>
    <row r="628" spans="4:5" ht="12.75">
      <c r="D628" s="16"/>
      <c r="E628" s="13"/>
    </row>
    <row r="629" spans="4:5" ht="12.75">
      <c r="D629" s="16"/>
      <c r="E629" s="13"/>
    </row>
    <row r="630" spans="4:5" ht="12.75">
      <c r="D630" s="16"/>
      <c r="E630" s="13"/>
    </row>
    <row r="631" spans="4:5" ht="12.75">
      <c r="D631" s="16"/>
      <c r="E631" s="13"/>
    </row>
    <row r="632" spans="4:5" ht="12.75">
      <c r="D632" s="16"/>
      <c r="E632" s="13"/>
    </row>
    <row r="633" spans="4:5" ht="12.75">
      <c r="D633" s="16"/>
      <c r="E633" s="13"/>
    </row>
    <row r="634" spans="4:5" ht="12.75">
      <c r="D634" s="16"/>
      <c r="E634" s="13"/>
    </row>
    <row r="635" spans="4:5" ht="12.75">
      <c r="D635" s="16"/>
      <c r="E635" s="13"/>
    </row>
    <row r="636" spans="4:5" ht="12.75">
      <c r="D636" s="16"/>
      <c r="E636" s="13"/>
    </row>
    <row r="637" spans="4:5" ht="12.75">
      <c r="D637" s="16"/>
      <c r="E637" s="13"/>
    </row>
    <row r="638" spans="4:5" ht="12.75">
      <c r="D638" s="16"/>
      <c r="E638" s="13"/>
    </row>
    <row r="639" spans="4:5" ht="12.75">
      <c r="D639" s="16"/>
      <c r="E639" s="13"/>
    </row>
    <row r="640" spans="4:5" ht="12.75">
      <c r="D640" s="16"/>
      <c r="E640" s="13"/>
    </row>
    <row r="641" spans="4:5" ht="12.75">
      <c r="D641" s="16"/>
      <c r="E641" s="13"/>
    </row>
    <row r="642" spans="4:5" ht="12.75">
      <c r="D642" s="16"/>
      <c r="E642" s="13"/>
    </row>
    <row r="643" spans="4:5" ht="12.75">
      <c r="D643" s="16"/>
      <c r="E643" s="13"/>
    </row>
    <row r="644" spans="4:5" ht="12.75">
      <c r="D644" s="16"/>
      <c r="E644" s="13"/>
    </row>
    <row r="645" spans="4:5" ht="12.75">
      <c r="D645" s="16"/>
      <c r="E645" s="13"/>
    </row>
    <row r="646" spans="4:5" ht="12.75">
      <c r="D646" s="16"/>
      <c r="E646" s="13"/>
    </row>
    <row r="647" spans="4:5" ht="12.75">
      <c r="D647" s="16"/>
      <c r="E647" s="13"/>
    </row>
    <row r="648" spans="4:5" ht="12.75">
      <c r="D648" s="16"/>
      <c r="E648" s="13"/>
    </row>
    <row r="649" spans="4:5" ht="12.75">
      <c r="D649" s="16"/>
      <c r="E649" s="13"/>
    </row>
    <row r="650" spans="4:5" ht="12.75">
      <c r="D650" s="16"/>
      <c r="E650" s="13"/>
    </row>
    <row r="651" spans="4:5" ht="12.75">
      <c r="D651" s="16"/>
      <c r="E651" s="13"/>
    </row>
    <row r="652" spans="4:5" ht="12.75">
      <c r="D652" s="16"/>
      <c r="E652" s="13"/>
    </row>
    <row r="653" spans="4:5" ht="12.75">
      <c r="D653" s="16"/>
      <c r="E653" s="13"/>
    </row>
    <row r="654" spans="4:5" ht="12.75">
      <c r="D654" s="16"/>
      <c r="E654" s="13"/>
    </row>
    <row r="655" spans="4:5" ht="12.75">
      <c r="D655" s="16"/>
      <c r="E655" s="13"/>
    </row>
    <row r="656" spans="4:5" ht="12.75">
      <c r="D656" s="16"/>
      <c r="E656" s="13"/>
    </row>
    <row r="657" spans="4:5" ht="12.75">
      <c r="D657" s="16"/>
      <c r="E657" s="13"/>
    </row>
    <row r="658" spans="4:5" ht="12.75">
      <c r="D658" s="16"/>
      <c r="E658" s="13"/>
    </row>
    <row r="659" spans="4:5" ht="12.75">
      <c r="D659" s="16"/>
      <c r="E659" s="13"/>
    </row>
    <row r="660" spans="4:5" ht="12.75">
      <c r="D660" s="16"/>
      <c r="E660" s="13"/>
    </row>
    <row r="661" spans="4:5" ht="12.75">
      <c r="D661" s="16"/>
      <c r="E661" s="13"/>
    </row>
    <row r="662" spans="4:5" ht="12.75">
      <c r="D662" s="16"/>
      <c r="E662" s="13"/>
    </row>
    <row r="663" spans="4:5" ht="12.75">
      <c r="D663" s="16"/>
      <c r="E663" s="13"/>
    </row>
    <row r="664" spans="4:5" ht="12.75">
      <c r="D664" s="16"/>
      <c r="E664" s="13"/>
    </row>
    <row r="665" spans="4:5" ht="12.75">
      <c r="D665" s="16"/>
      <c r="E665" s="13"/>
    </row>
    <row r="666" spans="4:5" ht="12.75">
      <c r="D666" s="16"/>
      <c r="E666" s="13"/>
    </row>
    <row r="667" spans="4:5" ht="12.75">
      <c r="D667" s="16"/>
      <c r="E667" s="13"/>
    </row>
    <row r="668" spans="4:5" ht="12.75">
      <c r="D668" s="16"/>
      <c r="E668" s="13"/>
    </row>
    <row r="669" spans="4:5" ht="12.75">
      <c r="D669" s="16"/>
      <c r="E669" s="13"/>
    </row>
    <row r="670" spans="4:5" ht="12.75">
      <c r="D670" s="16"/>
      <c r="E670" s="13"/>
    </row>
    <row r="671" spans="4:5" ht="12.75">
      <c r="D671" s="16"/>
      <c r="E671" s="13"/>
    </row>
    <row r="672" spans="4:5" ht="12.75">
      <c r="D672" s="16"/>
      <c r="E672" s="13"/>
    </row>
    <row r="673" spans="4:5" ht="12.75">
      <c r="D673" s="16"/>
      <c r="E673" s="13"/>
    </row>
    <row r="674" spans="4:5" ht="12.75">
      <c r="D674" s="16"/>
      <c r="E674" s="13"/>
    </row>
    <row r="675" spans="4:5" ht="12.75">
      <c r="D675" s="16"/>
      <c r="E675" s="13"/>
    </row>
    <row r="676" spans="4:5" ht="12.75">
      <c r="D676" s="16"/>
      <c r="E676" s="13"/>
    </row>
    <row r="677" spans="4:5" ht="12.75">
      <c r="D677" s="16"/>
      <c r="E677" s="13"/>
    </row>
    <row r="678" spans="4:5" ht="12.75">
      <c r="D678" s="16"/>
      <c r="E678" s="13"/>
    </row>
    <row r="679" spans="4:5" ht="12.75">
      <c r="D679" s="16"/>
      <c r="E679" s="13"/>
    </row>
    <row r="680" spans="4:5" ht="12.75">
      <c r="D680" s="16"/>
      <c r="E680" s="13"/>
    </row>
    <row r="681" spans="4:5" ht="12.75">
      <c r="D681" s="16"/>
      <c r="E681" s="13"/>
    </row>
    <row r="682" spans="4:5" ht="12.75">
      <c r="D682" s="16"/>
      <c r="E682" s="13"/>
    </row>
    <row r="683" spans="4:5" ht="12.75">
      <c r="D683" s="16"/>
      <c r="E683" s="13"/>
    </row>
    <row r="684" spans="4:5" ht="12.75">
      <c r="D684" s="16"/>
      <c r="E684" s="13"/>
    </row>
    <row r="685" spans="4:5" ht="12.75">
      <c r="D685" s="16"/>
      <c r="E685" s="13"/>
    </row>
    <row r="686" spans="4:5" ht="12.75">
      <c r="D686" s="16"/>
      <c r="E686" s="13"/>
    </row>
    <row r="687" spans="4:5" ht="12.75">
      <c r="D687" s="16"/>
      <c r="E687" s="13"/>
    </row>
    <row r="688" spans="4:5" ht="12.75">
      <c r="D688" s="16"/>
      <c r="E688" s="13"/>
    </row>
    <row r="689" spans="4:5" ht="12.75">
      <c r="D689" s="16"/>
      <c r="E689" s="13"/>
    </row>
    <row r="690" spans="4:5" ht="12.75">
      <c r="D690" s="16"/>
      <c r="E690" s="13"/>
    </row>
    <row r="691" spans="4:5" ht="12.75">
      <c r="D691" s="16"/>
      <c r="E691" s="13"/>
    </row>
    <row r="692" spans="4:5" ht="12.75">
      <c r="D692" s="16"/>
      <c r="E692" s="13"/>
    </row>
    <row r="693" spans="4:5" ht="12.75">
      <c r="D693" s="16"/>
      <c r="E693" s="13"/>
    </row>
    <row r="694" spans="4:5" ht="12.75">
      <c r="D694" s="16"/>
      <c r="E694" s="13"/>
    </row>
    <row r="695" spans="4:5" ht="12.75">
      <c r="D695" s="16"/>
      <c r="E695" s="13"/>
    </row>
    <row r="696" spans="4:5" ht="12.75">
      <c r="D696" s="16"/>
      <c r="E696" s="13"/>
    </row>
    <row r="697" spans="4:5" ht="12.75">
      <c r="D697" s="16"/>
      <c r="E697" s="13"/>
    </row>
    <row r="698" spans="4:5" ht="12.75">
      <c r="D698" s="16"/>
      <c r="E698" s="13"/>
    </row>
    <row r="699" spans="4:5" ht="12.75">
      <c r="D699" s="16"/>
      <c r="E699" s="13"/>
    </row>
    <row r="700" spans="4:5" ht="12.75">
      <c r="D700" s="16"/>
      <c r="E700" s="13"/>
    </row>
    <row r="701" spans="4:5" ht="12.75">
      <c r="D701" s="16"/>
      <c r="E701" s="13"/>
    </row>
    <row r="702" spans="4:5" ht="12.75">
      <c r="D702" s="16"/>
      <c r="E702" s="13"/>
    </row>
    <row r="703" spans="4:5" ht="12.75">
      <c r="D703" s="16"/>
      <c r="E703" s="13"/>
    </row>
    <row r="704" spans="4:5" ht="12.75">
      <c r="D704" s="16"/>
      <c r="E704" s="13"/>
    </row>
    <row r="705" spans="4:5" ht="12.75">
      <c r="D705" s="16"/>
      <c r="E705" s="13"/>
    </row>
    <row r="706" spans="4:5" ht="12.75">
      <c r="D706" s="16"/>
      <c r="E706" s="13"/>
    </row>
    <row r="707" spans="4:5" ht="12.75">
      <c r="D707" s="16"/>
      <c r="E707" s="13"/>
    </row>
    <row r="708" spans="4:5" ht="12.75">
      <c r="D708" s="16"/>
      <c r="E708" s="13"/>
    </row>
    <row r="709" spans="4:5" ht="12.75">
      <c r="D709" s="16"/>
      <c r="E709" s="13"/>
    </row>
    <row r="710" spans="4:5" ht="12.75">
      <c r="D710" s="16"/>
      <c r="E710" s="13"/>
    </row>
    <row r="711" spans="4:5" ht="12.75">
      <c r="D711" s="16"/>
      <c r="E711" s="13"/>
    </row>
    <row r="712" spans="4:5" ht="12.75">
      <c r="D712" s="16"/>
      <c r="E712" s="13"/>
    </row>
    <row r="713" spans="4:5" ht="12.75">
      <c r="D713" s="16"/>
      <c r="E713" s="13"/>
    </row>
    <row r="714" spans="4:5" ht="12.75">
      <c r="D714" s="16"/>
      <c r="E714" s="13"/>
    </row>
    <row r="715" spans="4:5" ht="12.75">
      <c r="D715" s="16"/>
      <c r="E715" s="13"/>
    </row>
    <row r="716" spans="4:5" ht="12.75">
      <c r="D716" s="16"/>
      <c r="E716" s="13"/>
    </row>
    <row r="717" spans="4:5" ht="12.75">
      <c r="D717" s="16"/>
      <c r="E717" s="13"/>
    </row>
    <row r="718" spans="4:5" ht="12.75">
      <c r="D718" s="16"/>
      <c r="E718" s="13"/>
    </row>
    <row r="719" spans="4:5" ht="12.75">
      <c r="D719" s="16"/>
      <c r="E719" s="13"/>
    </row>
    <row r="720" spans="4:5" ht="12.75">
      <c r="D720" s="16"/>
      <c r="E720" s="13"/>
    </row>
    <row r="721" spans="4:5" ht="12.75">
      <c r="D721" s="16"/>
      <c r="E721" s="13"/>
    </row>
    <row r="722" spans="4:5" ht="12.75">
      <c r="D722" s="16"/>
      <c r="E722" s="13"/>
    </row>
    <row r="723" spans="4:5" ht="12.75">
      <c r="D723" s="16"/>
      <c r="E723" s="13"/>
    </row>
    <row r="724" spans="4:5" ht="12.75">
      <c r="D724" s="16"/>
      <c r="E724" s="13"/>
    </row>
    <row r="725" spans="4:5" ht="12.75">
      <c r="D725" s="16"/>
      <c r="E725" s="13"/>
    </row>
    <row r="726" spans="4:5" ht="12.75">
      <c r="D726" s="16"/>
      <c r="E726" s="13"/>
    </row>
    <row r="727" spans="4:5" ht="12.75">
      <c r="D727" s="16"/>
      <c r="E727" s="13"/>
    </row>
    <row r="728" spans="4:5" ht="12.75">
      <c r="D728" s="16"/>
      <c r="E728" s="13"/>
    </row>
    <row r="729" spans="4:5" ht="12.75">
      <c r="D729" s="16"/>
      <c r="E729" s="13"/>
    </row>
    <row r="730" spans="4:5" ht="12.75">
      <c r="D730" s="16"/>
      <c r="E730" s="13"/>
    </row>
    <row r="731" spans="4:5" ht="12.75">
      <c r="D731" s="16"/>
      <c r="E731" s="13"/>
    </row>
    <row r="732" spans="4:5" ht="12.75">
      <c r="D732" s="16"/>
      <c r="E732" s="13"/>
    </row>
    <row r="733" spans="4:5" ht="12.75">
      <c r="D733" s="16"/>
      <c r="E733" s="13"/>
    </row>
    <row r="734" spans="4:5" ht="12.75">
      <c r="D734" s="16"/>
      <c r="E734" s="13"/>
    </row>
    <row r="735" spans="4:5" ht="12.75">
      <c r="D735" s="16"/>
      <c r="E735" s="13"/>
    </row>
    <row r="736" spans="4:5" ht="12.75">
      <c r="D736" s="16"/>
      <c r="E736" s="13"/>
    </row>
    <row r="737" spans="4:5" ht="12.75">
      <c r="D737" s="16"/>
      <c r="E737" s="13"/>
    </row>
    <row r="738" spans="4:5" ht="12.75">
      <c r="D738" s="16"/>
      <c r="E738" s="13"/>
    </row>
    <row r="739" spans="4:5" ht="12.75">
      <c r="D739" s="16"/>
      <c r="E739" s="13"/>
    </row>
    <row r="740" spans="4:5" ht="12.75">
      <c r="D740" s="16"/>
      <c r="E740" s="13"/>
    </row>
    <row r="741" spans="4:5" ht="12.75">
      <c r="D741" s="16"/>
      <c r="E741" s="13"/>
    </row>
    <row r="742" spans="4:5" ht="12.75">
      <c r="D742" s="16"/>
      <c r="E742" s="13"/>
    </row>
    <row r="743" spans="4:5" ht="12.75">
      <c r="D743" s="16"/>
      <c r="E743" s="13"/>
    </row>
    <row r="744" spans="4:5" ht="12.75">
      <c r="D744" s="16"/>
      <c r="E744" s="13"/>
    </row>
    <row r="745" spans="4:5" ht="12.75">
      <c r="D745" s="16"/>
      <c r="E745" s="13"/>
    </row>
    <row r="746" spans="4:5" ht="12.75">
      <c r="D746" s="16"/>
      <c r="E746" s="13"/>
    </row>
    <row r="747" spans="4:5" ht="12.75">
      <c r="D747" s="16"/>
      <c r="E747" s="13"/>
    </row>
    <row r="748" spans="4:5" ht="12.75">
      <c r="D748" s="16"/>
      <c r="E748" s="13"/>
    </row>
    <row r="749" spans="4:5" ht="12.75">
      <c r="D749" s="16"/>
      <c r="E749" s="13"/>
    </row>
    <row r="750" spans="4:5" ht="12.75">
      <c r="D750" s="16"/>
      <c r="E750" s="13"/>
    </row>
    <row r="751" spans="4:5" ht="12.75">
      <c r="D751" s="16"/>
      <c r="E751" s="13"/>
    </row>
    <row r="752" spans="4:5" ht="12.75">
      <c r="D752" s="16"/>
      <c r="E752" s="13"/>
    </row>
    <row r="753" spans="4:5" ht="12.75">
      <c r="D753" s="16"/>
      <c r="E753" s="13"/>
    </row>
    <row r="754" spans="4:5" ht="12.75">
      <c r="D754" s="16"/>
      <c r="E754" s="13"/>
    </row>
    <row r="755" spans="4:5" ht="12.75">
      <c r="D755" s="16"/>
      <c r="E755" s="13"/>
    </row>
    <row r="756" spans="4:5" ht="12.75">
      <c r="D756" s="16"/>
      <c r="E756" s="13"/>
    </row>
    <row r="757" spans="4:5" ht="12.75">
      <c r="D757" s="16"/>
      <c r="E757" s="13"/>
    </row>
    <row r="758" spans="4:5" ht="12.75">
      <c r="D758" s="16"/>
      <c r="E758" s="13"/>
    </row>
    <row r="759" spans="4:5" ht="12.75">
      <c r="D759" s="16"/>
      <c r="E759" s="13"/>
    </row>
    <row r="760" spans="4:5" ht="12.75">
      <c r="D760" s="16"/>
      <c r="E760" s="13"/>
    </row>
    <row r="761" spans="4:5" ht="12.75">
      <c r="D761" s="16"/>
      <c r="E761" s="13"/>
    </row>
    <row r="762" spans="4:5" ht="12.75">
      <c r="D762" s="16"/>
      <c r="E762" s="13"/>
    </row>
    <row r="763" spans="4:5" ht="12.75">
      <c r="D763" s="16"/>
      <c r="E763" s="13"/>
    </row>
    <row r="764" spans="4:5" ht="12.75">
      <c r="D764" s="16"/>
      <c r="E764" s="13"/>
    </row>
    <row r="765" spans="4:5" ht="12.75">
      <c r="D765" s="16"/>
      <c r="E765" s="13"/>
    </row>
    <row r="766" spans="4:5" ht="12.75">
      <c r="D766" s="16"/>
      <c r="E766" s="13"/>
    </row>
    <row r="767" spans="4:5" ht="12.75">
      <c r="D767" s="16"/>
      <c r="E767" s="13"/>
    </row>
    <row r="768" spans="4:5" ht="12.75">
      <c r="D768" s="16"/>
      <c r="E768" s="13"/>
    </row>
    <row r="769" spans="4:5" ht="12.75">
      <c r="D769" s="16"/>
      <c r="E769" s="13"/>
    </row>
    <row r="770" spans="4:5" ht="12.75">
      <c r="D770" s="16"/>
      <c r="E770" s="13"/>
    </row>
    <row r="771" spans="4:5" ht="12.75">
      <c r="D771" s="16"/>
      <c r="E771" s="13"/>
    </row>
    <row r="772" spans="4:5" ht="12.75">
      <c r="D772" s="16"/>
      <c r="E772" s="13"/>
    </row>
    <row r="773" spans="4:5" ht="12.75">
      <c r="D773" s="16"/>
      <c r="E773" s="13"/>
    </row>
    <row r="774" spans="4:5" ht="12.75">
      <c r="D774" s="16"/>
      <c r="E774" s="13"/>
    </row>
    <row r="775" spans="4:5" ht="12.75">
      <c r="D775" s="16"/>
      <c r="E775" s="13"/>
    </row>
    <row r="776" spans="4:5" ht="12.75">
      <c r="D776" s="16"/>
      <c r="E776" s="13"/>
    </row>
    <row r="777" spans="4:5" ht="12.75">
      <c r="D777" s="16"/>
      <c r="E777" s="13"/>
    </row>
    <row r="778" spans="4:5" ht="12.75">
      <c r="D778" s="16"/>
      <c r="E778" s="13"/>
    </row>
    <row r="779" spans="4:5" ht="12.75">
      <c r="D779" s="16"/>
      <c r="E779" s="13"/>
    </row>
    <row r="780" spans="4:5" ht="12.75">
      <c r="D780" s="16"/>
      <c r="E780" s="13"/>
    </row>
    <row r="781" spans="4:5" ht="12.75">
      <c r="D781" s="16"/>
      <c r="E781" s="13"/>
    </row>
    <row r="782" spans="4:5" ht="12.75">
      <c r="D782" s="16"/>
      <c r="E782" s="13"/>
    </row>
    <row r="783" spans="4:5" ht="12.75">
      <c r="D783" s="16"/>
      <c r="E783" s="13"/>
    </row>
    <row r="784" spans="4:5" ht="12.75">
      <c r="D784" s="16"/>
      <c r="E784" s="13"/>
    </row>
    <row r="785" spans="4:5" ht="12.75">
      <c r="D785" s="16"/>
      <c r="E785" s="13"/>
    </row>
    <row r="786" spans="4:5" ht="12.75">
      <c r="D786" s="16"/>
      <c r="E786" s="13"/>
    </row>
    <row r="787" spans="4:5" ht="12.75">
      <c r="D787" s="16"/>
      <c r="E787" s="13"/>
    </row>
    <row r="788" spans="4:5" ht="12.75">
      <c r="D788" s="16"/>
      <c r="E788" s="13"/>
    </row>
    <row r="789" spans="4:5" ht="12.75">
      <c r="D789" s="16"/>
      <c r="E789" s="13"/>
    </row>
    <row r="790" spans="4:5" ht="12.75">
      <c r="D790" s="16"/>
      <c r="E790" s="13"/>
    </row>
    <row r="791" spans="4:5" ht="12.75">
      <c r="D791" s="16"/>
      <c r="E791" s="13"/>
    </row>
    <row r="792" spans="4:5" ht="12.75">
      <c r="D792" s="16"/>
      <c r="E792" s="13"/>
    </row>
    <row r="793" spans="4:5" ht="12.75">
      <c r="D793" s="16"/>
      <c r="E793" s="13"/>
    </row>
    <row r="794" spans="4:5" ht="12.75">
      <c r="D794" s="16"/>
      <c r="E794" s="13"/>
    </row>
    <row r="795" spans="4:5" ht="12.75">
      <c r="D795" s="16"/>
      <c r="E795" s="13"/>
    </row>
    <row r="796" spans="4:5" ht="12.75">
      <c r="D796" s="16"/>
      <c r="E796" s="13"/>
    </row>
    <row r="797" spans="4:5" ht="12.75">
      <c r="D797" s="16"/>
      <c r="E797" s="13"/>
    </row>
    <row r="798" spans="4:5" ht="12.75">
      <c r="D798" s="16"/>
      <c r="E798" s="13"/>
    </row>
    <row r="799" spans="4:5" ht="12.75">
      <c r="D799" s="16"/>
      <c r="E799" s="13"/>
    </row>
    <row r="800" spans="4:5" ht="12.75">
      <c r="D800" s="16"/>
      <c r="E800" s="13"/>
    </row>
    <row r="801" spans="4:5" ht="12.75">
      <c r="D801" s="16"/>
      <c r="E801" s="13"/>
    </row>
    <row r="802" spans="4:5" ht="12.75">
      <c r="D802" s="16"/>
      <c r="E802" s="13"/>
    </row>
    <row r="803" spans="4:5" ht="12.75">
      <c r="D803" s="16"/>
      <c r="E803" s="13"/>
    </row>
    <row r="804" spans="4:5" ht="12.75">
      <c r="D804" s="16"/>
      <c r="E804" s="13"/>
    </row>
    <row r="805" spans="4:5" ht="12.75">
      <c r="D805" s="16"/>
      <c r="E805" s="13"/>
    </row>
    <row r="806" spans="4:5" ht="12.75">
      <c r="D806" s="16"/>
      <c r="E806" s="13"/>
    </row>
    <row r="807" spans="4:5" ht="12.75">
      <c r="D807" s="16"/>
      <c r="E807" s="13"/>
    </row>
    <row r="808" spans="4:5" ht="12.75">
      <c r="D808" s="16"/>
      <c r="E808" s="13"/>
    </row>
    <row r="809" spans="4:5" ht="12.75">
      <c r="D809" s="16"/>
      <c r="E809" s="13"/>
    </row>
    <row r="810" spans="4:5" ht="12.75">
      <c r="D810" s="16"/>
      <c r="E810" s="13"/>
    </row>
    <row r="811" spans="4:5" ht="12.75">
      <c r="D811" s="16"/>
      <c r="E811" s="13"/>
    </row>
    <row r="812" spans="4:5" ht="12.75">
      <c r="D812" s="16"/>
      <c r="E812" s="13"/>
    </row>
    <row r="813" spans="4:5" ht="12.75">
      <c r="D813" s="16"/>
      <c r="E813" s="13"/>
    </row>
    <row r="814" spans="4:5" ht="12.75">
      <c r="D814" s="16"/>
      <c r="E814" s="13"/>
    </row>
    <row r="815" spans="4:5" ht="12.75">
      <c r="D815" s="16"/>
      <c r="E815" s="13"/>
    </row>
    <row r="816" spans="4:5" ht="12.75">
      <c r="D816" s="16"/>
      <c r="E816" s="13"/>
    </row>
    <row r="817" spans="4:5" ht="12.75">
      <c r="D817" s="16"/>
      <c r="E817" s="13"/>
    </row>
    <row r="818" spans="4:5" ht="12.75">
      <c r="D818" s="16"/>
      <c r="E818" s="13"/>
    </row>
    <row r="819" spans="4:5" ht="12.75">
      <c r="D819" s="16"/>
      <c r="E819" s="13"/>
    </row>
    <row r="820" spans="4:5" ht="12.75">
      <c r="D820" s="16"/>
      <c r="E820" s="13"/>
    </row>
    <row r="821" spans="4:5" ht="12.75">
      <c r="D821" s="16"/>
      <c r="E821" s="13"/>
    </row>
    <row r="822" spans="4:5" ht="12.75">
      <c r="D822" s="16"/>
      <c r="E822" s="13"/>
    </row>
    <row r="823" spans="4:5" ht="12.75">
      <c r="D823" s="16"/>
      <c r="E823" s="13"/>
    </row>
    <row r="824" spans="4:5" ht="12.75">
      <c r="D824" s="16"/>
      <c r="E824" s="13"/>
    </row>
    <row r="825" spans="4:5" ht="12.75">
      <c r="D825" s="16"/>
      <c r="E825" s="13"/>
    </row>
    <row r="826" spans="4:5" ht="12.75">
      <c r="D826" s="16"/>
      <c r="E826" s="13"/>
    </row>
    <row r="827" spans="4:5" ht="12.75">
      <c r="D827" s="16"/>
      <c r="E827" s="13"/>
    </row>
    <row r="828" spans="4:5" ht="12.75">
      <c r="D828" s="16"/>
      <c r="E828" s="13"/>
    </row>
    <row r="829" spans="4:5" ht="12.75">
      <c r="D829" s="16"/>
      <c r="E829" s="13"/>
    </row>
    <row r="830" spans="4:5" ht="12.75">
      <c r="D830" s="16"/>
      <c r="E830" s="13"/>
    </row>
    <row r="831" spans="4:5" ht="12.75">
      <c r="D831" s="16"/>
      <c r="E831" s="13"/>
    </row>
    <row r="832" spans="4:5" ht="12.75">
      <c r="D832" s="16"/>
      <c r="E832" s="13"/>
    </row>
    <row r="833" spans="4:5" ht="12.75">
      <c r="D833" s="16"/>
      <c r="E833" s="13"/>
    </row>
    <row r="834" spans="4:5" ht="12.75">
      <c r="D834" s="16"/>
      <c r="E834" s="13"/>
    </row>
    <row r="835" spans="4:5" ht="12.75">
      <c r="D835" s="16"/>
      <c r="E835" s="13"/>
    </row>
    <row r="836" spans="4:5" ht="12.75">
      <c r="D836" s="16"/>
      <c r="E836" s="13"/>
    </row>
    <row r="837" spans="4:5" ht="12.75">
      <c r="D837" s="16"/>
      <c r="E837" s="13"/>
    </row>
    <row r="838" spans="4:5" ht="12.75">
      <c r="D838" s="16"/>
      <c r="E838" s="13"/>
    </row>
    <row r="839" spans="4:5" ht="12.75">
      <c r="D839" s="16"/>
      <c r="E839" s="13"/>
    </row>
    <row r="840" spans="4:5" ht="12.75">
      <c r="D840" s="16"/>
      <c r="E840" s="13"/>
    </row>
    <row r="841" spans="4:5" ht="12.75">
      <c r="D841" s="16"/>
      <c r="E841" s="13"/>
    </row>
    <row r="842" spans="4:5" ht="12.75">
      <c r="D842" s="16"/>
      <c r="E842" s="13"/>
    </row>
    <row r="843" spans="4:5" ht="12.75">
      <c r="D843" s="16"/>
      <c r="E843" s="13"/>
    </row>
    <row r="844" spans="4:5" ht="12.75">
      <c r="D844" s="16"/>
      <c r="E844" s="13"/>
    </row>
    <row r="845" spans="4:5" ht="12.75">
      <c r="D845" s="16"/>
      <c r="E845" s="13"/>
    </row>
    <row r="846" spans="4:5" ht="12.75">
      <c r="D846" s="16"/>
      <c r="E846" s="13"/>
    </row>
    <row r="847" spans="4:5" ht="12.75">
      <c r="D847" s="16"/>
      <c r="E847" s="13"/>
    </row>
    <row r="848" spans="4:5" ht="12.75">
      <c r="D848" s="16"/>
      <c r="E848" s="13"/>
    </row>
    <row r="849" spans="4:5" ht="12.75">
      <c r="D849" s="16"/>
      <c r="E849" s="13"/>
    </row>
    <row r="850" spans="4:5" ht="12.75">
      <c r="D850" s="16"/>
      <c r="E850" s="13"/>
    </row>
    <row r="851" spans="4:5" ht="12.75">
      <c r="D851" s="16"/>
      <c r="E851" s="13"/>
    </row>
    <row r="852" spans="4:5" ht="12.75">
      <c r="D852" s="16"/>
      <c r="E852" s="13"/>
    </row>
    <row r="853" spans="4:5" ht="12.75">
      <c r="D853" s="16"/>
      <c r="E853" s="13"/>
    </row>
    <row r="854" spans="4:5" ht="12.75">
      <c r="D854" s="16"/>
      <c r="E854" s="13"/>
    </row>
    <row r="855" spans="4:5" ht="12.75">
      <c r="D855" s="16"/>
      <c r="E855" s="13"/>
    </row>
    <row r="856" spans="4:5" ht="12.75">
      <c r="D856" s="16"/>
      <c r="E856" s="13"/>
    </row>
    <row r="857" spans="4:5" ht="12.75">
      <c r="D857" s="16"/>
      <c r="E857" s="13"/>
    </row>
    <row r="858" spans="4:5" ht="12.75">
      <c r="D858" s="16"/>
      <c r="E858" s="13"/>
    </row>
    <row r="859" spans="4:5" ht="12.75">
      <c r="D859" s="16"/>
      <c r="E859" s="13"/>
    </row>
    <row r="860" spans="4:5" ht="12.75">
      <c r="D860" s="16"/>
      <c r="E860" s="13"/>
    </row>
    <row r="861" spans="4:5" ht="12.75">
      <c r="D861" s="16"/>
      <c r="E861" s="13"/>
    </row>
    <row r="862" spans="4:5" ht="12.75">
      <c r="D862" s="16"/>
      <c r="E862" s="13"/>
    </row>
    <row r="863" spans="4:5" ht="12.75">
      <c r="D863" s="16"/>
      <c r="E863" s="13"/>
    </row>
    <row r="864" spans="4:5" ht="12.75">
      <c r="D864" s="16"/>
      <c r="E864" s="13"/>
    </row>
    <row r="865" spans="4:5" ht="12.75">
      <c r="D865" s="16"/>
      <c r="E865" s="13"/>
    </row>
    <row r="866" spans="4:5" ht="12.75">
      <c r="D866" s="16"/>
      <c r="E866" s="13"/>
    </row>
    <row r="867" spans="4:5" ht="12.75">
      <c r="D867" s="16"/>
      <c r="E867" s="13"/>
    </row>
    <row r="868" spans="4:5" ht="12.75">
      <c r="D868" s="16"/>
      <c r="E868" s="13"/>
    </row>
    <row r="869" spans="4:5" ht="12.75">
      <c r="D869" s="16"/>
      <c r="E869" s="13"/>
    </row>
    <row r="870" spans="4:5" ht="12.75">
      <c r="D870" s="16"/>
      <c r="E870" s="13"/>
    </row>
    <row r="871" spans="4:5" ht="12.75">
      <c r="D871" s="16"/>
      <c r="E871" s="13"/>
    </row>
    <row r="872" spans="4:5" ht="12.75">
      <c r="D872" s="16"/>
      <c r="E872" s="13"/>
    </row>
    <row r="873" spans="4:5" ht="12.75">
      <c r="D873" s="16"/>
      <c r="E873" s="13"/>
    </row>
    <row r="874" spans="4:5" ht="12.75">
      <c r="D874" s="16"/>
      <c r="E874" s="13"/>
    </row>
    <row r="875" spans="4:5" ht="12.75">
      <c r="D875" s="16"/>
      <c r="E875" s="13"/>
    </row>
    <row r="876" spans="4:5" ht="12.75">
      <c r="D876" s="16"/>
      <c r="E876" s="13"/>
    </row>
    <row r="877" spans="4:5" ht="12.75">
      <c r="D877" s="16"/>
      <c r="E877" s="13"/>
    </row>
    <row r="878" spans="4:5" ht="12.75">
      <c r="D878" s="16"/>
      <c r="E878" s="13"/>
    </row>
    <row r="879" spans="4:5" ht="12.75">
      <c r="D879" s="16"/>
      <c r="E879" s="13"/>
    </row>
    <row r="880" spans="4:5" ht="12.75">
      <c r="D880" s="16"/>
      <c r="E880" s="13"/>
    </row>
    <row r="881" spans="4:5" ht="12.75">
      <c r="D881" s="16"/>
      <c r="E881" s="13"/>
    </row>
    <row r="882" spans="4:5" ht="12.75">
      <c r="D882" s="16"/>
      <c r="E882" s="13"/>
    </row>
    <row r="883" spans="4:5" ht="12.75">
      <c r="D883" s="16"/>
      <c r="E883" s="13"/>
    </row>
    <row r="884" spans="4:5" ht="12.75">
      <c r="D884" s="16"/>
      <c r="E884" s="13"/>
    </row>
    <row r="885" spans="4:5" ht="12.75">
      <c r="D885" s="16"/>
      <c r="E885" s="13"/>
    </row>
    <row r="886" spans="4:5" ht="12.75">
      <c r="D886" s="16"/>
      <c r="E886" s="13"/>
    </row>
    <row r="887" spans="4:5" ht="12.75">
      <c r="D887" s="16"/>
      <c r="E887" s="13"/>
    </row>
    <row r="888" spans="4:5" ht="12.75">
      <c r="D888" s="16"/>
      <c r="E888" s="13"/>
    </row>
    <row r="889" spans="4:5" ht="12.75">
      <c r="D889" s="16"/>
      <c r="E889" s="13"/>
    </row>
    <row r="890" spans="4:5" ht="12.75">
      <c r="D890" s="16"/>
      <c r="E890" s="13"/>
    </row>
    <row r="891" spans="4:5" ht="12.75">
      <c r="D891" s="16"/>
      <c r="E891" s="13"/>
    </row>
    <row r="892" spans="4:5" ht="12.75">
      <c r="D892" s="16"/>
      <c r="E892" s="13"/>
    </row>
    <row r="893" spans="4:5" ht="12.75">
      <c r="D893" s="16"/>
      <c r="E893" s="13"/>
    </row>
    <row r="894" spans="4:5" ht="12.75">
      <c r="D894" s="16"/>
      <c r="E894" s="13"/>
    </row>
    <row r="895" spans="4:5" ht="12.75">
      <c r="D895" s="16"/>
      <c r="E895" s="13"/>
    </row>
    <row r="896" spans="4:5" ht="12.75">
      <c r="D896" s="16"/>
      <c r="E896" s="13"/>
    </row>
    <row r="897" spans="4:5" ht="12.75">
      <c r="D897" s="16"/>
      <c r="E897" s="13"/>
    </row>
    <row r="898" spans="4:5" ht="12.75">
      <c r="D898" s="16"/>
      <c r="E898" s="13"/>
    </row>
    <row r="899" spans="4:5" ht="12.75">
      <c r="D899" s="16"/>
      <c r="E899" s="13"/>
    </row>
    <row r="900" spans="4:5" ht="12.75">
      <c r="D900" s="16"/>
      <c r="E900" s="13"/>
    </row>
    <row r="901" spans="4:5" ht="12.75">
      <c r="D901" s="16"/>
      <c r="E901" s="13"/>
    </row>
    <row r="902" spans="4:5" ht="12.75">
      <c r="D902" s="16"/>
      <c r="E902" s="13"/>
    </row>
    <row r="903" spans="4:5" ht="12.75">
      <c r="D903" s="16"/>
      <c r="E903" s="13"/>
    </row>
    <row r="904" spans="4:5" ht="12.75">
      <c r="D904" s="16"/>
      <c r="E904" s="13"/>
    </row>
    <row r="905" spans="4:5" ht="12.75">
      <c r="D905" s="16"/>
      <c r="E905" s="13"/>
    </row>
    <row r="906" spans="4:5" ht="12.75">
      <c r="D906" s="16"/>
      <c r="E906" s="13"/>
    </row>
    <row r="907" spans="4:5" ht="12.75">
      <c r="D907" s="16"/>
      <c r="E907" s="13"/>
    </row>
    <row r="908" spans="4:5" ht="12.75">
      <c r="D908" s="16"/>
      <c r="E908" s="13"/>
    </row>
    <row r="909" spans="4:5" ht="12.75">
      <c r="D909" s="16"/>
      <c r="E909" s="13"/>
    </row>
    <row r="910" spans="4:5" ht="12.75">
      <c r="D910" s="16"/>
      <c r="E910" s="13"/>
    </row>
    <row r="911" spans="4:5" ht="12.75">
      <c r="D911" s="16"/>
      <c r="E911" s="13"/>
    </row>
    <row r="912" spans="4:5" ht="12.75">
      <c r="D912" s="16"/>
      <c r="E912" s="13"/>
    </row>
    <row r="913" spans="4:5" ht="12.75">
      <c r="D913" s="16"/>
      <c r="E913" s="13"/>
    </row>
    <row r="914" spans="4:5" ht="12.75">
      <c r="D914" s="16"/>
      <c r="E914" s="13"/>
    </row>
    <row r="915" spans="4:5" ht="12.75">
      <c r="D915" s="16"/>
      <c r="E915" s="13"/>
    </row>
    <row r="916" spans="4:5" ht="12.75">
      <c r="D916" s="16"/>
      <c r="E916" s="13"/>
    </row>
    <row r="917" spans="4:5" ht="12.75">
      <c r="D917" s="16"/>
      <c r="E917" s="13"/>
    </row>
    <row r="918" spans="4:5" ht="12.75">
      <c r="D918" s="16"/>
      <c r="E918" s="13"/>
    </row>
    <row r="919" spans="4:5" ht="12.75">
      <c r="D919" s="16"/>
      <c r="E919" s="13"/>
    </row>
    <row r="920" spans="4:5" ht="12.75">
      <c r="D920" s="16"/>
      <c r="E920" s="13"/>
    </row>
    <row r="921" spans="4:5" ht="12.75">
      <c r="D921" s="16"/>
      <c r="E921" s="13"/>
    </row>
    <row r="922" spans="4:5" ht="12.75">
      <c r="D922" s="16"/>
      <c r="E922" s="13"/>
    </row>
    <row r="923" spans="4:5" ht="12.75">
      <c r="D923" s="16"/>
      <c r="E923" s="13"/>
    </row>
    <row r="924" spans="4:5" ht="12.75">
      <c r="D924" s="16"/>
      <c r="E924" s="13"/>
    </row>
    <row r="925" spans="4:5" ht="12.75">
      <c r="D925" s="16"/>
      <c r="E925" s="13"/>
    </row>
    <row r="926" spans="4:5" ht="12.75">
      <c r="D926" s="16"/>
      <c r="E926" s="13"/>
    </row>
    <row r="927" spans="4:5" ht="12.75">
      <c r="D927" s="16"/>
      <c r="E927" s="13"/>
    </row>
    <row r="928" spans="4:5" ht="12.75">
      <c r="D928" s="16"/>
      <c r="E928" s="13"/>
    </row>
    <row r="929" spans="4:5" ht="12.75">
      <c r="D929" s="16"/>
      <c r="E929" s="13"/>
    </row>
    <row r="930" spans="4:5" ht="12.75">
      <c r="D930" s="16"/>
      <c r="E930" s="13"/>
    </row>
    <row r="931" spans="4:5" ht="12.75">
      <c r="D931" s="16"/>
      <c r="E931" s="13"/>
    </row>
    <row r="932" spans="4:5" ht="12.75">
      <c r="D932" s="16"/>
      <c r="E932" s="13"/>
    </row>
    <row r="933" spans="4:5" ht="12.75">
      <c r="D933" s="16"/>
      <c r="E933" s="13"/>
    </row>
    <row r="934" spans="4:5" ht="12.75">
      <c r="D934" s="16"/>
      <c r="E934" s="13"/>
    </row>
    <row r="935" spans="4:5" ht="12.75">
      <c r="D935" s="16"/>
      <c r="E935" s="13"/>
    </row>
    <row r="936" spans="4:5" ht="12.75">
      <c r="D936" s="16"/>
      <c r="E936" s="13"/>
    </row>
    <row r="937" spans="4:5" ht="12.75">
      <c r="D937" s="16"/>
      <c r="E937" s="13"/>
    </row>
    <row r="938" spans="4:5" ht="12.75">
      <c r="D938" s="16"/>
      <c r="E938" s="13"/>
    </row>
    <row r="939" spans="4:5" ht="12.75">
      <c r="D939" s="16"/>
      <c r="E939" s="13"/>
    </row>
    <row r="940" spans="4:5" ht="12.75">
      <c r="D940" s="16"/>
      <c r="E940" s="13"/>
    </row>
    <row r="941" spans="4:5" ht="12.75">
      <c r="D941" s="16"/>
      <c r="E941" s="13"/>
    </row>
    <row r="942" spans="4:5" ht="12.75">
      <c r="D942" s="16"/>
      <c r="E942" s="13"/>
    </row>
    <row r="943" spans="4:5" ht="12.75">
      <c r="D943" s="16"/>
      <c r="E943" s="13"/>
    </row>
    <row r="944" spans="4:5" ht="12.75">
      <c r="D944" s="16"/>
      <c r="E944" s="13"/>
    </row>
    <row r="945" spans="4:5" ht="12.75">
      <c r="D945" s="16"/>
      <c r="E945" s="13"/>
    </row>
    <row r="946" spans="4:5" ht="12.75">
      <c r="D946" s="16"/>
      <c r="E946" s="13"/>
    </row>
    <row r="947" spans="4:5" ht="12.75">
      <c r="D947" s="16"/>
      <c r="E947" s="13"/>
    </row>
    <row r="948" spans="4:5" ht="12.75">
      <c r="D948" s="16"/>
      <c r="E948" s="13"/>
    </row>
    <row r="949" spans="4:5" ht="12.75">
      <c r="D949" s="16"/>
      <c r="E949" s="13"/>
    </row>
    <row r="950" spans="4:5" ht="12.75">
      <c r="D950" s="16"/>
      <c r="E950" s="13"/>
    </row>
    <row r="951" spans="4:5" ht="12.75">
      <c r="D951" s="16"/>
      <c r="E951" s="13"/>
    </row>
    <row r="952" spans="4:5" ht="12.75">
      <c r="D952" s="16"/>
      <c r="E952" s="13"/>
    </row>
    <row r="953" spans="4:5" ht="12.75">
      <c r="D953" s="16"/>
      <c r="E953" s="13"/>
    </row>
    <row r="954" spans="4:5" ht="12.75">
      <c r="D954" s="16"/>
      <c r="E954" s="13"/>
    </row>
    <row r="955" spans="4:5" ht="12.75">
      <c r="D955" s="16"/>
      <c r="E955" s="13"/>
    </row>
    <row r="956" spans="4:5" ht="12.75">
      <c r="D956" s="16"/>
      <c r="E956" s="13"/>
    </row>
    <row r="957" spans="4:5" ht="12.75">
      <c r="D957" s="16"/>
      <c r="E957" s="13"/>
    </row>
    <row r="958" spans="4:5" ht="12.75">
      <c r="D958" s="16"/>
      <c r="E958" s="13"/>
    </row>
    <row r="959" spans="4:5" ht="12.75">
      <c r="D959" s="16"/>
      <c r="E959" s="13"/>
    </row>
    <row r="960" spans="4:5" ht="12.75">
      <c r="D960" s="16"/>
      <c r="E960" s="13"/>
    </row>
    <row r="961" spans="4:5" ht="12.75">
      <c r="D961" s="16"/>
      <c r="E961" s="13"/>
    </row>
    <row r="962" spans="4:5" ht="12.75">
      <c r="D962" s="16"/>
      <c r="E962" s="13"/>
    </row>
  </sheetData>
  <sheetProtection/>
  <conditionalFormatting sqref="D1:E10 D41:E44 D50:E65536 D46:E48 D13:E18 D21:E26 D30:E38">
    <cfRule type="cellIs" priority="47" dxfId="1" operator="equal" stopIfTrue="1">
      <formula>0</formula>
    </cfRule>
  </conditionalFormatting>
  <conditionalFormatting sqref="F1:H10 F13:H18 F41:H44 F50:H65536 F46:H48 F21:H26 F30:H38">
    <cfRule type="cellIs" priority="48" dxfId="0" operator="equal" stopIfTrue="1">
      <formula>0</formula>
    </cfRule>
  </conditionalFormatting>
  <conditionalFormatting sqref="D12:E12 E11">
    <cfRule type="cellIs" priority="41" dxfId="1" operator="equal" stopIfTrue="1">
      <formula>0</formula>
    </cfRule>
  </conditionalFormatting>
  <conditionalFormatting sqref="F11:H12">
    <cfRule type="cellIs" priority="42" dxfId="0" operator="equal" stopIfTrue="1">
      <formula>0</formula>
    </cfRule>
  </conditionalFormatting>
  <conditionalFormatting sqref="D11">
    <cfRule type="cellIs" priority="40" dxfId="1" operator="equal" stopIfTrue="1">
      <formula>0</formula>
    </cfRule>
  </conditionalFormatting>
  <conditionalFormatting sqref="D19:E20">
    <cfRule type="cellIs" priority="34" dxfId="1" operator="equal" stopIfTrue="1">
      <formula>0</formula>
    </cfRule>
  </conditionalFormatting>
  <conditionalFormatting sqref="F19:H20">
    <cfRule type="cellIs" priority="35" dxfId="0" operator="equal" stopIfTrue="1">
      <formula>0</formula>
    </cfRule>
  </conditionalFormatting>
  <conditionalFormatting sqref="D27:E28">
    <cfRule type="cellIs" priority="28" dxfId="1" operator="equal" stopIfTrue="1">
      <formula>0</formula>
    </cfRule>
  </conditionalFormatting>
  <conditionalFormatting sqref="F27:H28">
    <cfRule type="cellIs" priority="29" dxfId="0" operator="equal" stopIfTrue="1">
      <formula>0</formula>
    </cfRule>
  </conditionalFormatting>
  <conditionalFormatting sqref="D29:E29">
    <cfRule type="cellIs" priority="26" dxfId="1" operator="equal" stopIfTrue="1">
      <formula>0</formula>
    </cfRule>
  </conditionalFormatting>
  <conditionalFormatting sqref="F29:H29">
    <cfRule type="cellIs" priority="27" dxfId="0" operator="equal" stopIfTrue="1">
      <formula>0</formula>
    </cfRule>
  </conditionalFormatting>
  <conditionalFormatting sqref="D39:E40">
    <cfRule type="cellIs" priority="23" dxfId="1" operator="equal" stopIfTrue="1">
      <formula>0</formula>
    </cfRule>
  </conditionalFormatting>
  <conditionalFormatting sqref="F39:H40">
    <cfRule type="cellIs" priority="24" dxfId="0" operator="equal" stopIfTrue="1">
      <formula>0</formula>
    </cfRule>
  </conditionalFormatting>
  <conditionalFormatting sqref="D45:E45">
    <cfRule type="cellIs" priority="15" dxfId="1" operator="equal" stopIfTrue="1">
      <formula>0</formula>
    </cfRule>
  </conditionalFormatting>
  <conditionalFormatting sqref="F45:H45">
    <cfRule type="cellIs" priority="16" dxfId="0" operator="equal" stopIfTrue="1">
      <formula>0</formula>
    </cfRule>
  </conditionalFormatting>
  <conditionalFormatting sqref="D49:E49">
    <cfRule type="cellIs" priority="13" dxfId="1" operator="equal" stopIfTrue="1">
      <formula>0</formula>
    </cfRule>
  </conditionalFormatting>
  <conditionalFormatting sqref="F49:H49">
    <cfRule type="cellIs" priority="14" dxfId="0" operator="equal" stopIfTrue="1">
      <formula>0</formula>
    </cfRule>
  </conditionalFormatting>
  <printOptions/>
  <pageMargins left="1.6141732283464567" right="0.3937007874015748" top="0.5905511811023623" bottom="0.7874015748031497" header="0.31496062992125984" footer="0.3937007874015748"/>
  <pageSetup horizontalDpi="360" verticalDpi="360" orientation="portrait" paperSize="9" scale="91" r:id="rId1"/>
  <headerFooter alignWithMargins="0">
    <oddFooter>&amp;R&amp;P/&amp;N</oddFooter>
  </headerFooter>
  <rowBreaks count="2" manualBreakCount="2">
    <brk id="26" max="7" man="1"/>
    <brk id="232" max="255" man="1"/>
  </rowBreaks>
</worksheet>
</file>

<file path=xl/worksheets/sheet5.xml><?xml version="1.0" encoding="utf-8"?>
<worksheet xmlns="http://schemas.openxmlformats.org/spreadsheetml/2006/main" xmlns:r="http://schemas.openxmlformats.org/officeDocument/2006/relationships">
  <dimension ref="A1:L300"/>
  <sheetViews>
    <sheetView view="pageBreakPreview" zoomScaleSheetLayoutView="100" zoomScalePageLayoutView="0" workbookViewId="0" topLeftCell="A1">
      <selection activeCell="J13" sqref="J13"/>
    </sheetView>
  </sheetViews>
  <sheetFormatPr defaultColWidth="9.140625" defaultRowHeight="12.75"/>
  <cols>
    <col min="1" max="1" width="8.7109375" style="22" customWidth="1"/>
    <col min="2" max="2" width="28.7109375" style="12" customWidth="1"/>
    <col min="3" max="3" width="6.7109375" style="3" customWidth="1"/>
    <col min="4" max="4" width="10.7109375" style="17" customWidth="1"/>
    <col min="5" max="5" width="1.7109375" style="18" customWidth="1"/>
    <col min="6" max="6" width="11.7109375" style="340" customWidth="1"/>
    <col min="7" max="7" width="1.7109375" style="340" customWidth="1"/>
    <col min="8" max="8" width="15.7109375" style="340" customWidth="1"/>
    <col min="9" max="9" width="11.7109375" style="62" customWidth="1"/>
    <col min="10" max="11" width="9.140625" style="62" customWidth="1"/>
    <col min="12" max="12" width="16.28125" style="62" customWidth="1"/>
    <col min="13" max="16384" width="9.140625" style="62" customWidth="1"/>
  </cols>
  <sheetData>
    <row r="1" spans="1:8" ht="12.75">
      <c r="A1" s="198"/>
      <c r="B1" s="159"/>
      <c r="C1" s="150"/>
      <c r="D1" s="199"/>
      <c r="E1" s="200"/>
      <c r="F1" s="316"/>
      <c r="G1" s="316"/>
      <c r="H1" s="316"/>
    </row>
    <row r="2" spans="1:8" ht="18">
      <c r="A2" s="201" t="s">
        <v>212</v>
      </c>
      <c r="B2" s="159"/>
      <c r="C2" s="150"/>
      <c r="D2" s="199"/>
      <c r="E2" s="200"/>
      <c r="F2" s="316"/>
      <c r="G2" s="316"/>
      <c r="H2" s="316"/>
    </row>
    <row r="3" spans="1:8" ht="12.75" customHeight="1">
      <c r="A3" s="198"/>
      <c r="B3" s="159"/>
      <c r="C3" s="150"/>
      <c r="D3" s="199"/>
      <c r="E3" s="200"/>
      <c r="F3" s="316"/>
      <c r="G3" s="316"/>
      <c r="H3" s="316"/>
    </row>
    <row r="4" spans="1:8" ht="12.75" customHeight="1" thickBot="1">
      <c r="A4" s="254"/>
      <c r="B4" s="317"/>
      <c r="C4" s="150"/>
      <c r="D4" s="199"/>
      <c r="E4" s="200"/>
      <c r="F4" s="316"/>
      <c r="G4" s="316"/>
      <c r="H4" s="316"/>
    </row>
    <row r="5" spans="1:8" ht="26.25" thickBot="1">
      <c r="A5" s="153" t="s">
        <v>21</v>
      </c>
      <c r="B5" s="153" t="s">
        <v>19</v>
      </c>
      <c r="C5" s="154" t="s">
        <v>20</v>
      </c>
      <c r="D5" s="206" t="s">
        <v>63</v>
      </c>
      <c r="E5" s="206"/>
      <c r="F5" s="153" t="s">
        <v>59</v>
      </c>
      <c r="G5" s="153"/>
      <c r="H5" s="153" t="s">
        <v>64</v>
      </c>
    </row>
    <row r="6" spans="1:8" ht="12.75">
      <c r="A6" s="318"/>
      <c r="B6" s="319"/>
      <c r="C6" s="320"/>
      <c r="D6" s="321"/>
      <c r="E6" s="321"/>
      <c r="F6" s="320"/>
      <c r="G6" s="320"/>
      <c r="H6" s="320"/>
    </row>
    <row r="7" spans="1:8" ht="15.75">
      <c r="A7" s="322" t="s">
        <v>213</v>
      </c>
      <c r="B7" s="317"/>
      <c r="C7" s="150"/>
      <c r="D7" s="199"/>
      <c r="E7" s="200"/>
      <c r="F7" s="316"/>
      <c r="G7" s="316"/>
      <c r="H7" s="316"/>
    </row>
    <row r="8" spans="1:8" ht="12.75">
      <c r="A8" s="198"/>
      <c r="B8" s="159"/>
      <c r="C8" s="150"/>
      <c r="D8" s="199"/>
      <c r="E8" s="200"/>
      <c r="F8" s="323"/>
      <c r="G8" s="324"/>
      <c r="H8" s="323"/>
    </row>
    <row r="9" spans="1:8" ht="76.5">
      <c r="A9" s="198" t="s">
        <v>214</v>
      </c>
      <c r="B9" s="159" t="s">
        <v>215</v>
      </c>
      <c r="C9" s="150" t="s">
        <v>68</v>
      </c>
      <c r="D9" s="199">
        <v>120</v>
      </c>
      <c r="E9" s="200"/>
      <c r="F9" s="175"/>
      <c r="G9" s="278"/>
      <c r="H9" s="175">
        <f>F9*D9</f>
        <v>0</v>
      </c>
    </row>
    <row r="10" spans="1:8" ht="12.75">
      <c r="A10" s="198"/>
      <c r="B10" s="159"/>
      <c r="C10" s="150"/>
      <c r="D10" s="199"/>
      <c r="E10" s="200"/>
      <c r="F10" s="222"/>
      <c r="G10" s="278"/>
      <c r="H10" s="222"/>
    </row>
    <row r="11" spans="1:8" ht="15.75">
      <c r="A11" s="254" t="s">
        <v>216</v>
      </c>
      <c r="B11" s="159"/>
      <c r="C11" s="150"/>
      <c r="D11" s="199"/>
      <c r="E11" s="200"/>
      <c r="F11" s="316"/>
      <c r="G11" s="316"/>
      <c r="H11" s="316"/>
    </row>
    <row r="12" spans="1:8" ht="15.75">
      <c r="A12" s="254"/>
      <c r="B12" s="159"/>
      <c r="C12" s="150"/>
      <c r="D12" s="199"/>
      <c r="E12" s="200"/>
      <c r="F12" s="316"/>
      <c r="G12" s="316"/>
      <c r="H12" s="316"/>
    </row>
    <row r="13" spans="1:8" ht="102">
      <c r="A13" s="198" t="s">
        <v>217</v>
      </c>
      <c r="B13" s="159" t="s">
        <v>218</v>
      </c>
      <c r="C13" s="150" t="s">
        <v>68</v>
      </c>
      <c r="D13" s="199">
        <v>21</v>
      </c>
      <c r="E13" s="200"/>
      <c r="F13" s="175"/>
      <c r="G13" s="278"/>
      <c r="H13" s="175">
        <f>F13*D13</f>
        <v>0</v>
      </c>
    </row>
    <row r="14" spans="1:8" ht="12.75">
      <c r="A14" s="198"/>
      <c r="B14" s="159"/>
      <c r="C14" s="150"/>
      <c r="D14" s="199"/>
      <c r="E14" s="200"/>
      <c r="F14" s="176"/>
      <c r="G14" s="278"/>
      <c r="H14" s="176"/>
    </row>
    <row r="15" spans="1:8" ht="76.5">
      <c r="A15" s="198" t="s">
        <v>219</v>
      </c>
      <c r="B15" s="159" t="s">
        <v>220</v>
      </c>
      <c r="C15" s="150" t="s">
        <v>68</v>
      </c>
      <c r="D15" s="199">
        <v>8</v>
      </c>
      <c r="E15" s="200"/>
      <c r="F15" s="175"/>
      <c r="G15" s="278"/>
      <c r="H15" s="175">
        <f>F15*D15</f>
        <v>0</v>
      </c>
    </row>
    <row r="16" spans="1:8" ht="12.75">
      <c r="A16" s="198"/>
      <c r="B16" s="159"/>
      <c r="C16" s="150"/>
      <c r="D16" s="199"/>
      <c r="E16" s="200"/>
      <c r="F16" s="176"/>
      <c r="G16" s="278"/>
      <c r="H16" s="176"/>
    </row>
    <row r="17" spans="1:8" ht="89.25">
      <c r="A17" s="198" t="s">
        <v>221</v>
      </c>
      <c r="B17" s="159" t="s">
        <v>222</v>
      </c>
      <c r="C17" s="150" t="s">
        <v>68</v>
      </c>
      <c r="D17" s="199">
        <v>123</v>
      </c>
      <c r="E17" s="200"/>
      <c r="F17" s="175"/>
      <c r="G17" s="278"/>
      <c r="H17" s="175">
        <f>F17*D17</f>
        <v>0</v>
      </c>
    </row>
    <row r="18" spans="1:8" ht="12.75">
      <c r="A18" s="198"/>
      <c r="B18" s="159"/>
      <c r="C18" s="150"/>
      <c r="D18" s="199"/>
      <c r="E18" s="200"/>
      <c r="F18" s="278"/>
      <c r="G18" s="278"/>
      <c r="H18" s="278"/>
    </row>
    <row r="19" spans="1:8" ht="25.5">
      <c r="A19" s="198" t="s">
        <v>223</v>
      </c>
      <c r="B19" s="159" t="s">
        <v>224</v>
      </c>
      <c r="C19" s="150" t="s">
        <v>68</v>
      </c>
      <c r="D19" s="199">
        <f>D13</f>
        <v>21</v>
      </c>
      <c r="E19" s="200"/>
      <c r="F19" s="325"/>
      <c r="G19" s="316"/>
      <c r="H19" s="325">
        <f>F19*D19</f>
        <v>0</v>
      </c>
    </row>
    <row r="20" spans="1:8" ht="12.75">
      <c r="A20" s="198"/>
      <c r="B20" s="159"/>
      <c r="C20" s="150"/>
      <c r="D20" s="199"/>
      <c r="E20" s="200"/>
      <c r="F20" s="326"/>
      <c r="G20" s="316"/>
      <c r="H20" s="326"/>
    </row>
    <row r="21" spans="1:8" ht="25.5">
      <c r="A21" s="198" t="s">
        <v>225</v>
      </c>
      <c r="B21" s="159" t="s">
        <v>226</v>
      </c>
      <c r="C21" s="150" t="s">
        <v>68</v>
      </c>
      <c r="D21" s="199">
        <v>123</v>
      </c>
      <c r="E21" s="200"/>
      <c r="F21" s="325"/>
      <c r="G21" s="316"/>
      <c r="H21" s="325">
        <f>F21*D21</f>
        <v>0</v>
      </c>
    </row>
    <row r="22" spans="1:12" ht="15.75">
      <c r="A22" s="198"/>
      <c r="B22" s="159"/>
      <c r="C22" s="150"/>
      <c r="D22" s="199"/>
      <c r="E22" s="200"/>
      <c r="F22" s="326"/>
      <c r="G22" s="316"/>
      <c r="H22" s="326"/>
      <c r="I22" s="15"/>
      <c r="J22" s="15"/>
      <c r="K22" s="15"/>
      <c r="L22" s="15"/>
    </row>
    <row r="23" spans="1:12" ht="15.75">
      <c r="A23" s="254" t="s">
        <v>227</v>
      </c>
      <c r="B23" s="209"/>
      <c r="C23" s="327"/>
      <c r="D23" s="328"/>
      <c r="E23" s="329"/>
      <c r="F23" s="316"/>
      <c r="G23" s="316"/>
      <c r="H23" s="316"/>
      <c r="I23" s="15"/>
      <c r="J23" s="15"/>
      <c r="K23" s="15"/>
      <c r="L23" s="15"/>
    </row>
    <row r="24" spans="1:12" ht="15.75">
      <c r="A24" s="254"/>
      <c r="B24" s="209"/>
      <c r="C24" s="327"/>
      <c r="D24" s="328"/>
      <c r="E24" s="329"/>
      <c r="F24" s="316"/>
      <c r="G24" s="316"/>
      <c r="H24" s="316"/>
      <c r="I24" s="15"/>
      <c r="J24" s="15"/>
      <c r="K24" s="15"/>
      <c r="L24" s="15"/>
    </row>
    <row r="25" spans="1:8" ht="127.5">
      <c r="A25" s="198" t="s">
        <v>228</v>
      </c>
      <c r="B25" s="159" t="s">
        <v>229</v>
      </c>
      <c r="C25" s="150"/>
      <c r="D25" s="199"/>
      <c r="E25" s="200"/>
      <c r="F25" s="232"/>
      <c r="G25" s="232"/>
      <c r="H25" s="232"/>
    </row>
    <row r="26" spans="1:8" ht="12.75">
      <c r="A26" s="198"/>
      <c r="B26" s="330" t="s">
        <v>230</v>
      </c>
      <c r="C26" s="150" t="s">
        <v>69</v>
      </c>
      <c r="D26" s="199">
        <v>2</v>
      </c>
      <c r="E26" s="200"/>
      <c r="F26" s="233"/>
      <c r="G26" s="63"/>
      <c r="H26" s="233">
        <f>F26*D26</f>
        <v>0</v>
      </c>
    </row>
    <row r="27" spans="1:8" ht="12.75">
      <c r="A27" s="198"/>
      <c r="B27" s="330" t="s">
        <v>231</v>
      </c>
      <c r="C27" s="150" t="s">
        <v>69</v>
      </c>
      <c r="D27" s="199">
        <v>5</v>
      </c>
      <c r="E27" s="200"/>
      <c r="F27" s="233"/>
      <c r="G27" s="63"/>
      <c r="H27" s="233">
        <f>F27*D27</f>
        <v>0</v>
      </c>
    </row>
    <row r="28" spans="6:8" ht="12.75">
      <c r="F28" s="331"/>
      <c r="G28" s="332"/>
      <c r="H28" s="331"/>
    </row>
    <row r="29" spans="1:8" ht="127.5">
      <c r="A29" s="198" t="s">
        <v>232</v>
      </c>
      <c r="B29" s="159" t="s">
        <v>233</v>
      </c>
      <c r="C29" s="150"/>
      <c r="D29" s="199"/>
      <c r="E29" s="200"/>
      <c r="F29" s="323"/>
      <c r="G29" s="324"/>
      <c r="H29" s="323"/>
    </row>
    <row r="30" spans="1:8" ht="12.75">
      <c r="A30" s="198"/>
      <c r="B30" s="330" t="s">
        <v>234</v>
      </c>
      <c r="C30" s="150" t="s">
        <v>69</v>
      </c>
      <c r="D30" s="199">
        <v>6</v>
      </c>
      <c r="E30" s="200"/>
      <c r="F30" s="233"/>
      <c r="G30" s="63"/>
      <c r="H30" s="233">
        <f>F30*D30</f>
        <v>0</v>
      </c>
    </row>
    <row r="31" spans="6:8" ht="12.75">
      <c r="F31" s="333"/>
      <c r="G31" s="334"/>
      <c r="H31" s="333"/>
    </row>
    <row r="32" spans="1:8" ht="25.5">
      <c r="A32" s="198" t="s">
        <v>235</v>
      </c>
      <c r="B32" s="159" t="s">
        <v>236</v>
      </c>
      <c r="C32" s="150" t="s">
        <v>69</v>
      </c>
      <c r="D32" s="199">
        <v>7</v>
      </c>
      <c r="E32" s="200"/>
      <c r="F32" s="325"/>
      <c r="G32" s="316"/>
      <c r="H32" s="325">
        <f>F32*D32</f>
        <v>0</v>
      </c>
    </row>
    <row r="33" spans="1:8" ht="12.75">
      <c r="A33" s="198"/>
      <c r="B33" s="159"/>
      <c r="C33" s="150"/>
      <c r="D33" s="199"/>
      <c r="E33" s="200"/>
      <c r="F33" s="326"/>
      <c r="G33" s="316"/>
      <c r="H33" s="326"/>
    </row>
    <row r="34" spans="1:8" ht="89.25">
      <c r="A34" s="198" t="s">
        <v>237</v>
      </c>
      <c r="B34" s="159" t="s">
        <v>238</v>
      </c>
      <c r="C34" s="150" t="s">
        <v>69</v>
      </c>
      <c r="D34" s="199">
        <v>7</v>
      </c>
      <c r="E34" s="200"/>
      <c r="F34" s="325"/>
      <c r="G34" s="316"/>
      <c r="H34" s="325">
        <f>F34*D34</f>
        <v>0</v>
      </c>
    </row>
    <row r="35" spans="1:8" ht="12.75">
      <c r="A35" s="198"/>
      <c r="B35" s="159"/>
      <c r="C35" s="150"/>
      <c r="D35" s="199"/>
      <c r="E35" s="200"/>
      <c r="F35" s="335"/>
      <c r="G35" s="316"/>
      <c r="H35" s="335"/>
    </row>
    <row r="36" spans="1:8" ht="114.75">
      <c r="A36" s="198" t="s">
        <v>239</v>
      </c>
      <c r="B36" s="159" t="s">
        <v>240</v>
      </c>
      <c r="C36" s="150" t="s">
        <v>69</v>
      </c>
      <c r="D36" s="199">
        <v>6</v>
      </c>
      <c r="E36" s="200"/>
      <c r="F36" s="175"/>
      <c r="G36" s="176"/>
      <c r="H36" s="175">
        <f>F36*D36</f>
        <v>0</v>
      </c>
    </row>
    <row r="37" spans="1:8" ht="12.75">
      <c r="A37" s="198"/>
      <c r="B37" s="159"/>
      <c r="C37" s="150"/>
      <c r="D37" s="199"/>
      <c r="E37" s="200"/>
      <c r="F37" s="176"/>
      <c r="G37" s="176"/>
      <c r="H37" s="176"/>
    </row>
    <row r="38" spans="1:8" ht="15.75">
      <c r="A38" s="254" t="s">
        <v>241</v>
      </c>
      <c r="B38" s="159"/>
      <c r="C38" s="150"/>
      <c r="D38" s="199"/>
      <c r="E38" s="200"/>
      <c r="F38" s="326"/>
      <c r="G38" s="316"/>
      <c r="H38" s="326"/>
    </row>
    <row r="39" spans="1:8" ht="12.75">
      <c r="A39" s="198"/>
      <c r="B39" s="159"/>
      <c r="C39" s="150"/>
      <c r="D39" s="199"/>
      <c r="E39" s="200"/>
      <c r="F39" s="326"/>
      <c r="G39" s="316"/>
      <c r="H39" s="326"/>
    </row>
    <row r="40" spans="1:8" ht="76.5">
      <c r="A40" s="198" t="s">
        <v>242</v>
      </c>
      <c r="B40" s="159" t="s">
        <v>243</v>
      </c>
      <c r="C40" s="150" t="s">
        <v>69</v>
      </c>
      <c r="D40" s="199">
        <v>1</v>
      </c>
      <c r="E40" s="200"/>
      <c r="F40" s="175"/>
      <c r="G40" s="176"/>
      <c r="H40" s="175">
        <f>F40*D40</f>
        <v>0</v>
      </c>
    </row>
    <row r="41" spans="1:8" ht="12.75">
      <c r="A41" s="198"/>
      <c r="B41" s="159"/>
      <c r="C41" s="150"/>
      <c r="D41" s="199"/>
      <c r="E41" s="200"/>
      <c r="F41" s="176"/>
      <c r="G41" s="176"/>
      <c r="H41" s="176"/>
    </row>
    <row r="42" spans="1:8" ht="102">
      <c r="A42" s="198" t="s">
        <v>244</v>
      </c>
      <c r="B42" s="336" t="s">
        <v>245</v>
      </c>
      <c r="C42" s="336" t="s">
        <v>68</v>
      </c>
      <c r="D42" s="199">
        <v>15</v>
      </c>
      <c r="E42" s="200"/>
      <c r="F42" s="175"/>
      <c r="G42" s="176"/>
      <c r="H42" s="175">
        <f>F42*D42</f>
        <v>0</v>
      </c>
    </row>
    <row r="43" spans="1:8" ht="12.75">
      <c r="A43" s="198"/>
      <c r="B43" s="159"/>
      <c r="C43" s="150"/>
      <c r="D43" s="199"/>
      <c r="E43" s="200"/>
      <c r="F43" s="222"/>
      <c r="G43" s="176"/>
      <c r="H43" s="222"/>
    </row>
    <row r="44" spans="1:8" ht="13.5" thickBot="1">
      <c r="A44" s="247"/>
      <c r="B44" s="189"/>
      <c r="C44" s="190"/>
      <c r="D44" s="248"/>
      <c r="E44" s="249"/>
      <c r="F44" s="337"/>
      <c r="G44" s="337"/>
      <c r="H44" s="337"/>
    </row>
    <row r="45" spans="1:8" ht="16.5" thickBot="1">
      <c r="A45" s="198"/>
      <c r="B45" s="159"/>
      <c r="C45" s="150"/>
      <c r="D45" s="199"/>
      <c r="E45" s="200"/>
      <c r="F45" s="338" t="s">
        <v>8</v>
      </c>
      <c r="G45" s="339"/>
      <c r="H45" s="338">
        <f>SUM(H7:H43)</f>
        <v>0</v>
      </c>
    </row>
    <row r="98" ht="66.75" customHeight="1"/>
    <row r="106" ht="66" customHeight="1"/>
    <row r="135" ht="63.75" customHeight="1"/>
    <row r="136" ht="12.75" customHeight="1"/>
    <row r="171" ht="67.5" customHeight="1"/>
    <row r="172" ht="18.75" customHeight="1"/>
    <row r="175" ht="64.5" customHeight="1"/>
    <row r="176" ht="24" customHeight="1"/>
    <row r="179" ht="63" customHeight="1"/>
    <row r="214" ht="51" customHeight="1"/>
    <row r="216" ht="51" customHeight="1"/>
    <row r="218" ht="51" customHeight="1"/>
    <row r="220" ht="51" customHeight="1"/>
    <row r="222" ht="51" customHeight="1"/>
    <row r="224" ht="51" customHeight="1"/>
    <row r="226" ht="51" customHeight="1"/>
    <row r="247" ht="68.25" customHeight="1"/>
    <row r="249" ht="67.5" customHeight="1"/>
    <row r="300" spans="1:12" s="15" customFormat="1" ht="15.75">
      <c r="A300" s="22"/>
      <c r="B300" s="12"/>
      <c r="C300" s="3"/>
      <c r="D300" s="17"/>
      <c r="E300" s="18"/>
      <c r="F300" s="340"/>
      <c r="G300" s="340"/>
      <c r="H300" s="340"/>
      <c r="I300" s="62"/>
      <c r="J300" s="62"/>
      <c r="K300" s="62"/>
      <c r="L300" s="62"/>
    </row>
    <row r="306" ht="37.5" customHeight="1"/>
    <row r="308" ht="37.5" customHeight="1"/>
    <row r="310" ht="39" customHeight="1"/>
    <row r="312" ht="39.75" customHeight="1"/>
    <row r="314" ht="39.75" customHeight="1"/>
    <row r="316" ht="41.25" customHeight="1"/>
    <row r="318" ht="40.5" customHeight="1"/>
    <row r="320" ht="39" customHeight="1"/>
    <row r="322" ht="39" customHeight="1"/>
    <row r="324" ht="39.75" customHeight="1"/>
    <row r="326" ht="39.75" customHeight="1"/>
    <row r="328" ht="40.5" customHeight="1"/>
    <row r="330" ht="39.75" customHeight="1"/>
    <row r="332" ht="40.5" customHeight="1"/>
    <row r="334" ht="42.75" customHeight="1"/>
    <row r="336" ht="39.75" customHeight="1"/>
    <row r="338" ht="39.75" customHeight="1"/>
    <row r="340" ht="40.5" customHeight="1"/>
    <row r="342" ht="40.5" customHeight="1"/>
    <row r="344" ht="39.75" customHeight="1"/>
    <row r="346" ht="38.25" customHeight="1"/>
    <row r="456" ht="0.75" customHeight="1"/>
    <row r="464" ht="39.75" customHeight="1"/>
    <row r="466" ht="38.25" customHeight="1"/>
    <row r="468" ht="39" customHeight="1"/>
    <row r="488" ht="41.25" customHeight="1"/>
    <row r="490" ht="39.75" customHeight="1"/>
    <row r="502" ht="38.25" customHeight="1"/>
    <row r="552" ht="27" customHeight="1"/>
    <row r="564" ht="51" customHeight="1"/>
    <row r="576" ht="39" customHeight="1"/>
    <row r="578" ht="40.5" customHeight="1"/>
    <row r="580" ht="38.25" customHeight="1"/>
    <row r="588" ht="40.5" customHeight="1"/>
    <row r="590" ht="39.75" customHeight="1"/>
    <row r="592" ht="41.25" customHeight="1"/>
    <row r="604" ht="51" customHeight="1"/>
    <row r="606" ht="51" customHeight="1"/>
    <row r="633" ht="24" customHeight="1"/>
    <row r="635" ht="26.25" customHeight="1"/>
    <row r="637" ht="27" customHeight="1"/>
  </sheetData>
  <sheetProtection/>
  <conditionalFormatting sqref="D1:E8 D11:E12 D17:E18 D20:E24 D27:E35 D38:E39 D44:E65536">
    <cfRule type="cellIs" priority="17" dxfId="1" operator="equal" stopIfTrue="1">
      <formula>0</formula>
    </cfRule>
  </conditionalFormatting>
  <conditionalFormatting sqref="F1:H8 F11:H12 F17:H18 F20:H24 F29:H35 F38:H39 F44:H65536">
    <cfRule type="cellIs" priority="18" dxfId="0" operator="equal" stopIfTrue="1">
      <formula>0</formula>
    </cfRule>
  </conditionalFormatting>
  <conditionalFormatting sqref="D13:E16">
    <cfRule type="cellIs" priority="15" dxfId="1" operator="equal" stopIfTrue="1">
      <formula>0</formula>
    </cfRule>
  </conditionalFormatting>
  <conditionalFormatting sqref="F13:H16">
    <cfRule type="cellIs" priority="16" dxfId="0" operator="equal" stopIfTrue="1">
      <formula>0</formula>
    </cfRule>
  </conditionalFormatting>
  <conditionalFormatting sqref="D19:E19">
    <cfRule type="cellIs" priority="13" dxfId="1" operator="equal" stopIfTrue="1">
      <formula>0</formula>
    </cfRule>
  </conditionalFormatting>
  <conditionalFormatting sqref="F19:H19">
    <cfRule type="cellIs" priority="14" dxfId="0" operator="equal" stopIfTrue="1">
      <formula>0</formula>
    </cfRule>
  </conditionalFormatting>
  <conditionalFormatting sqref="D9:E10">
    <cfRule type="cellIs" priority="11" dxfId="1" operator="equal" stopIfTrue="1">
      <formula>0</formula>
    </cfRule>
  </conditionalFormatting>
  <conditionalFormatting sqref="F9:H10">
    <cfRule type="cellIs" priority="12" dxfId="0" operator="equal" stopIfTrue="1">
      <formula>0</formula>
    </cfRule>
  </conditionalFormatting>
  <conditionalFormatting sqref="D40:E41 D43:E43">
    <cfRule type="cellIs" priority="9" dxfId="1" operator="equal" stopIfTrue="1">
      <formula>0</formula>
    </cfRule>
  </conditionalFormatting>
  <conditionalFormatting sqref="F40:H41 F43:H43 H42">
    <cfRule type="cellIs" priority="10" dxfId="0" operator="equal" stopIfTrue="1">
      <formula>0</formula>
    </cfRule>
  </conditionalFormatting>
  <conditionalFormatting sqref="D36:E37">
    <cfRule type="cellIs" priority="7" dxfId="1" operator="equal" stopIfTrue="1">
      <formula>0</formula>
    </cfRule>
  </conditionalFormatting>
  <conditionalFormatting sqref="F36:H37">
    <cfRule type="cellIs" priority="8" dxfId="0" operator="equal" stopIfTrue="1">
      <formula>0</formula>
    </cfRule>
  </conditionalFormatting>
  <conditionalFormatting sqref="D25:E25">
    <cfRule type="cellIs" priority="5" dxfId="1" operator="equal" stopIfTrue="1">
      <formula>0</formula>
    </cfRule>
  </conditionalFormatting>
  <conditionalFormatting sqref="F25:H25 F28:H28 F27:G27">
    <cfRule type="cellIs" priority="6" dxfId="0" operator="equal" stopIfTrue="1">
      <formula>0</formula>
    </cfRule>
  </conditionalFormatting>
  <conditionalFormatting sqref="D26:E26">
    <cfRule type="cellIs" priority="3" dxfId="1" operator="equal" stopIfTrue="1">
      <formula>0</formula>
    </cfRule>
  </conditionalFormatting>
  <conditionalFormatting sqref="F26:H26 H27">
    <cfRule type="cellIs" priority="4" dxfId="0" operator="equal" stopIfTrue="1">
      <formula>0</formula>
    </cfRule>
  </conditionalFormatting>
  <conditionalFormatting sqref="D42:E42">
    <cfRule type="cellIs" priority="1" dxfId="1" operator="equal" stopIfTrue="1">
      <formula>0</formula>
    </cfRule>
  </conditionalFormatting>
  <conditionalFormatting sqref="F42:G42">
    <cfRule type="cellIs" priority="2" dxfId="0" operator="equal" stopIfTrue="1">
      <formula>0</formula>
    </cfRule>
  </conditionalFormatting>
  <printOptions/>
  <pageMargins left="1.6141732283464567" right="0.3937007874015748" top="0.5905511811023623" bottom="0.7874015748031497" header="0.31496062992125984" footer="0.3937007874015748"/>
  <pageSetup horizontalDpi="360" verticalDpi="360" orientation="portrait" paperSize="9" scale="94" r:id="rId1"/>
  <headerFooter alignWithMargins="0">
    <oddFooter>&amp;R&amp;P/&amp;N</oddFooter>
  </headerFooter>
  <rowBreaks count="2" manualBreakCount="2">
    <brk id="22" max="7" man="1"/>
    <brk id="37" max="7" man="1"/>
  </rowBreaks>
</worksheet>
</file>

<file path=xl/worksheets/sheet6.xml><?xml version="1.0" encoding="utf-8"?>
<worksheet xmlns="http://schemas.openxmlformats.org/spreadsheetml/2006/main" xmlns:r="http://schemas.openxmlformats.org/officeDocument/2006/relationships">
  <dimension ref="A1:O628"/>
  <sheetViews>
    <sheetView view="pageBreakPreview" zoomScaleSheetLayoutView="100" zoomScalePageLayoutView="0" workbookViewId="0" topLeftCell="A37">
      <selection activeCell="M10" sqref="M10"/>
    </sheetView>
  </sheetViews>
  <sheetFormatPr defaultColWidth="9.140625" defaultRowHeight="12.75"/>
  <cols>
    <col min="1" max="1" width="8.7109375" style="22" customWidth="1"/>
    <col min="2" max="2" width="30.7109375" style="12" customWidth="1"/>
    <col min="3" max="3" width="6.7109375" style="3" customWidth="1"/>
    <col min="4" max="4" width="10.7109375" style="17" customWidth="1"/>
    <col min="5" max="5" width="1.7109375" style="18" customWidth="1"/>
    <col min="6" max="6" width="11.7109375" style="11" customWidth="1"/>
    <col min="7" max="7" width="1.7109375" style="11" customWidth="1"/>
    <col min="8" max="8" width="15.7109375" style="11" customWidth="1"/>
    <col min="9" max="16384" width="9.140625" style="4" customWidth="1"/>
  </cols>
  <sheetData>
    <row r="1" spans="1:8" ht="12.75">
      <c r="A1" s="198"/>
      <c r="B1" s="159"/>
      <c r="C1" s="150"/>
      <c r="D1" s="199"/>
      <c r="E1" s="200"/>
      <c r="F1" s="151"/>
      <c r="G1" s="151"/>
      <c r="H1" s="151"/>
    </row>
    <row r="2" spans="1:8" ht="18">
      <c r="A2" s="201" t="s">
        <v>62</v>
      </c>
      <c r="B2" s="159"/>
      <c r="C2" s="150"/>
      <c r="D2" s="199"/>
      <c r="E2" s="200"/>
      <c r="F2" s="151"/>
      <c r="G2" s="151"/>
      <c r="H2" s="151"/>
    </row>
    <row r="3" spans="1:8" ht="12.75">
      <c r="A3" s="198"/>
      <c r="B3" s="159"/>
      <c r="C3" s="150"/>
      <c r="D3" s="199"/>
      <c r="E3" s="200"/>
      <c r="F3" s="151"/>
      <c r="G3" s="151"/>
      <c r="H3" s="151"/>
    </row>
    <row r="4" spans="1:9" ht="13.5" thickBot="1">
      <c r="A4" s="202"/>
      <c r="B4" s="203"/>
      <c r="C4" s="204"/>
      <c r="D4" s="205"/>
      <c r="E4" s="205"/>
      <c r="F4" s="151"/>
      <c r="G4" s="151"/>
      <c r="H4" s="151"/>
      <c r="I4" s="19"/>
    </row>
    <row r="5" spans="1:9" ht="26.25" thickBot="1">
      <c r="A5" s="153" t="s">
        <v>21</v>
      </c>
      <c r="B5" s="153" t="s">
        <v>19</v>
      </c>
      <c r="C5" s="154" t="s">
        <v>20</v>
      </c>
      <c r="D5" s="206" t="s">
        <v>63</v>
      </c>
      <c r="E5" s="206"/>
      <c r="F5" s="153" t="s">
        <v>59</v>
      </c>
      <c r="G5" s="153"/>
      <c r="H5" s="153" t="s">
        <v>64</v>
      </c>
      <c r="I5" s="7"/>
    </row>
    <row r="6" spans="1:12" ht="12.75">
      <c r="A6" s="207"/>
      <c r="B6" s="159"/>
      <c r="C6" s="150"/>
      <c r="D6" s="199"/>
      <c r="E6" s="200"/>
      <c r="F6" s="151"/>
      <c r="G6" s="151"/>
      <c r="H6" s="151"/>
      <c r="L6" s="20"/>
    </row>
    <row r="7" spans="1:8" ht="14.25" customHeight="1">
      <c r="A7" s="208" t="s">
        <v>45</v>
      </c>
      <c r="B7" s="209" t="s">
        <v>3</v>
      </c>
      <c r="C7" s="150"/>
      <c r="D7" s="199"/>
      <c r="E7" s="200"/>
      <c r="F7" s="151"/>
      <c r="G7" s="151"/>
      <c r="H7" s="151"/>
    </row>
    <row r="8" spans="1:8" ht="12.75">
      <c r="A8" s="210"/>
      <c r="B8" s="161"/>
      <c r="C8" s="162"/>
      <c r="D8" s="211"/>
      <c r="E8" s="212"/>
      <c r="F8" s="151"/>
      <c r="G8" s="151"/>
      <c r="H8" s="151"/>
    </row>
    <row r="9" spans="1:8" ht="63.75">
      <c r="A9" s="210" t="s">
        <v>86</v>
      </c>
      <c r="B9" s="161" t="s">
        <v>152</v>
      </c>
      <c r="C9" s="162" t="s">
        <v>65</v>
      </c>
      <c r="D9" s="211">
        <v>212</v>
      </c>
      <c r="E9" s="212"/>
      <c r="F9" s="165"/>
      <c r="G9" s="151"/>
      <c r="H9" s="165">
        <f>F9*D9</f>
        <v>0</v>
      </c>
    </row>
    <row r="10" spans="1:8" ht="12.75">
      <c r="A10" s="210"/>
      <c r="B10" s="213"/>
      <c r="C10" s="214"/>
      <c r="D10" s="215"/>
      <c r="E10" s="216"/>
      <c r="F10" s="187"/>
      <c r="G10" s="187"/>
      <c r="H10" s="187"/>
    </row>
    <row r="11" spans="1:8" ht="15.75">
      <c r="A11" s="217" t="s">
        <v>104</v>
      </c>
      <c r="B11" s="217" t="s">
        <v>105</v>
      </c>
      <c r="C11" s="218"/>
      <c r="D11" s="219"/>
      <c r="E11" s="220"/>
      <c r="F11" s="151"/>
      <c r="G11" s="151"/>
      <c r="H11" s="151"/>
    </row>
    <row r="12" spans="1:8" ht="15.75">
      <c r="A12" s="217"/>
      <c r="B12" s="217"/>
      <c r="C12" s="218"/>
      <c r="D12" s="219"/>
      <c r="E12" s="220"/>
      <c r="F12" s="151"/>
      <c r="G12" s="151"/>
      <c r="H12" s="151"/>
    </row>
    <row r="13" spans="1:8" ht="41.25" customHeight="1">
      <c r="A13" s="221" t="s">
        <v>197</v>
      </c>
      <c r="B13" s="148" t="s">
        <v>198</v>
      </c>
      <c r="C13" s="214" t="s">
        <v>70</v>
      </c>
      <c r="D13" s="215">
        <v>61</v>
      </c>
      <c r="E13" s="216"/>
      <c r="F13" s="175"/>
      <c r="G13" s="176"/>
      <c r="H13" s="175">
        <f>F13*D13</f>
        <v>0</v>
      </c>
    </row>
    <row r="14" spans="1:8" ht="12.75">
      <c r="A14" s="221"/>
      <c r="B14" s="148"/>
      <c r="C14" s="214"/>
      <c r="D14" s="215"/>
      <c r="E14" s="216"/>
      <c r="F14" s="222"/>
      <c r="G14" s="176"/>
      <c r="H14" s="222"/>
    </row>
    <row r="15" spans="1:8" ht="15.75">
      <c r="A15" s="223" t="s">
        <v>101</v>
      </c>
      <c r="B15" s="213"/>
      <c r="C15" s="214"/>
      <c r="D15" s="215"/>
      <c r="E15" s="216"/>
      <c r="F15" s="187"/>
      <c r="G15" s="187"/>
      <c r="H15" s="187"/>
    </row>
    <row r="16" spans="1:8" ht="15.75">
      <c r="A16" s="223"/>
      <c r="B16" s="213"/>
      <c r="C16" s="214"/>
      <c r="D16" s="215"/>
      <c r="E16" s="216"/>
      <c r="F16" s="187"/>
      <c r="G16" s="187"/>
      <c r="H16" s="187"/>
    </row>
    <row r="17" spans="1:8" ht="38.25">
      <c r="A17" s="210" t="s">
        <v>100</v>
      </c>
      <c r="B17" s="224" t="s">
        <v>106</v>
      </c>
      <c r="C17" s="225" t="s">
        <v>70</v>
      </c>
      <c r="D17" s="225">
        <v>279</v>
      </c>
      <c r="E17" s="216"/>
      <c r="F17" s="186"/>
      <c r="G17" s="187"/>
      <c r="H17" s="186">
        <f>F17*D17</f>
        <v>0</v>
      </c>
    </row>
    <row r="18" spans="1:8" ht="12.75">
      <c r="A18" s="210"/>
      <c r="B18" s="224"/>
      <c r="C18" s="225"/>
      <c r="D18" s="225"/>
      <c r="E18" s="216"/>
      <c r="F18" s="187"/>
      <c r="G18" s="187"/>
      <c r="H18" s="187"/>
    </row>
    <row r="19" spans="1:8" ht="15.75">
      <c r="A19" s="223" t="s">
        <v>6</v>
      </c>
      <c r="B19" s="226"/>
      <c r="C19" s="218"/>
      <c r="D19" s="219"/>
      <c r="E19" s="220"/>
      <c r="F19" s="151"/>
      <c r="G19" s="151"/>
      <c r="H19" s="151"/>
    </row>
    <row r="20" spans="1:8" ht="12.75">
      <c r="A20" s="210"/>
      <c r="B20" s="161"/>
      <c r="C20" s="162"/>
      <c r="D20" s="211"/>
      <c r="E20" s="212"/>
      <c r="F20" s="151"/>
      <c r="G20" s="151"/>
      <c r="H20" s="151"/>
    </row>
    <row r="21" spans="1:8" ht="25.5">
      <c r="A21" s="210" t="s">
        <v>11</v>
      </c>
      <c r="B21" s="161" t="s">
        <v>176</v>
      </c>
      <c r="C21" s="162" t="s">
        <v>70</v>
      </c>
      <c r="D21" s="211">
        <v>15</v>
      </c>
      <c r="E21" s="212"/>
      <c r="F21" s="186"/>
      <c r="G21" s="187"/>
      <c r="H21" s="186">
        <f>F21*D21</f>
        <v>0</v>
      </c>
    </row>
    <row r="22" spans="1:8" ht="12.75">
      <c r="A22" s="210"/>
      <c r="B22" s="161"/>
      <c r="C22" s="162"/>
      <c r="D22" s="211"/>
      <c r="E22" s="212"/>
      <c r="F22" s="151"/>
      <c r="G22" s="151"/>
      <c r="H22" s="151"/>
    </row>
    <row r="23" spans="1:8" ht="63.75">
      <c r="A23" s="227" t="s">
        <v>153</v>
      </c>
      <c r="B23" s="228" t="s">
        <v>177</v>
      </c>
      <c r="C23" s="229" t="s">
        <v>68</v>
      </c>
      <c r="D23" s="230">
        <v>139</v>
      </c>
      <c r="E23" s="231"/>
      <c r="F23" s="186"/>
      <c r="G23" s="232"/>
      <c r="H23" s="233">
        <f>F23*D23</f>
        <v>0</v>
      </c>
    </row>
    <row r="24" spans="1:8" ht="12.75">
      <c r="A24" s="210"/>
      <c r="B24" s="161"/>
      <c r="C24" s="162"/>
      <c r="D24" s="211"/>
      <c r="E24" s="212"/>
      <c r="F24" s="187"/>
      <c r="G24" s="187"/>
      <c r="H24" s="187"/>
    </row>
    <row r="25" spans="1:8" ht="15.75">
      <c r="A25" s="217" t="s">
        <v>124</v>
      </c>
      <c r="B25" s="161"/>
      <c r="C25" s="162"/>
      <c r="D25" s="211"/>
      <c r="E25" s="212"/>
      <c r="F25" s="168"/>
      <c r="G25" s="168"/>
      <c r="H25" s="168"/>
    </row>
    <row r="26" spans="1:8" ht="15.75">
      <c r="A26" s="217"/>
      <c r="B26" s="161"/>
      <c r="C26" s="162"/>
      <c r="D26" s="211"/>
      <c r="E26" s="212"/>
      <c r="F26" s="168"/>
      <c r="G26" s="168"/>
      <c r="H26" s="168"/>
    </row>
    <row r="27" spans="1:8" ht="178.5">
      <c r="A27" s="221" t="s">
        <v>175</v>
      </c>
      <c r="B27" s="161" t="s">
        <v>199</v>
      </c>
      <c r="C27" s="234" t="s">
        <v>70</v>
      </c>
      <c r="D27" s="149">
        <v>3</v>
      </c>
      <c r="E27" s="235"/>
      <c r="F27" s="236"/>
      <c r="G27" s="235"/>
      <c r="H27" s="175">
        <f>D27*F27</f>
        <v>0</v>
      </c>
    </row>
    <row r="28" spans="1:8" ht="12.75">
      <c r="A28" s="64"/>
      <c r="B28" s="64"/>
      <c r="C28" s="64"/>
      <c r="D28" s="64"/>
      <c r="E28" s="64"/>
      <c r="F28" s="64"/>
      <c r="G28" s="64"/>
      <c r="H28" s="64"/>
    </row>
    <row r="29" spans="1:8" ht="15.75">
      <c r="A29" s="217" t="s">
        <v>50</v>
      </c>
      <c r="B29" s="217"/>
      <c r="C29" s="150"/>
      <c r="D29" s="211"/>
      <c r="E29" s="212"/>
      <c r="F29" s="151"/>
      <c r="G29" s="151"/>
      <c r="H29" s="151"/>
    </row>
    <row r="30" spans="1:8" ht="12.75">
      <c r="A30" s="210" t="s">
        <v>67</v>
      </c>
      <c r="B30" s="161"/>
      <c r="C30" s="162"/>
      <c r="D30" s="211"/>
      <c r="E30" s="212"/>
      <c r="F30" s="151"/>
      <c r="G30" s="151"/>
      <c r="H30" s="151"/>
    </row>
    <row r="31" spans="1:8" ht="15.75">
      <c r="A31" s="223" t="s">
        <v>18</v>
      </c>
      <c r="B31" s="161"/>
      <c r="C31" s="162"/>
      <c r="D31" s="211"/>
      <c r="E31" s="212"/>
      <c r="F31" s="151"/>
      <c r="G31" s="151"/>
      <c r="H31" s="151"/>
    </row>
    <row r="32" spans="1:8" ht="15.75">
      <c r="A32" s="223"/>
      <c r="B32" s="161"/>
      <c r="C32" s="162"/>
      <c r="D32" s="211"/>
      <c r="E32" s="212"/>
      <c r="F32" s="151"/>
      <c r="G32" s="151"/>
      <c r="H32" s="151"/>
    </row>
    <row r="33" spans="1:8" ht="51">
      <c r="A33" s="221" t="s">
        <v>116</v>
      </c>
      <c r="B33" s="148" t="s">
        <v>129</v>
      </c>
      <c r="C33" s="149" t="s">
        <v>68</v>
      </c>
      <c r="D33" s="237">
        <v>3</v>
      </c>
      <c r="E33" s="238"/>
      <c r="F33" s="186"/>
      <c r="G33" s="187"/>
      <c r="H33" s="186">
        <f>F33*D33</f>
        <v>0</v>
      </c>
    </row>
    <row r="34" spans="1:8" ht="12.75">
      <c r="A34" s="221"/>
      <c r="B34" s="148"/>
      <c r="C34" s="149"/>
      <c r="D34" s="237"/>
      <c r="E34" s="238"/>
      <c r="F34" s="239"/>
      <c r="G34" s="187"/>
      <c r="H34" s="239"/>
    </row>
    <row r="35" spans="1:8" ht="51">
      <c r="A35" s="221" t="s">
        <v>53</v>
      </c>
      <c r="B35" s="148" t="s">
        <v>54</v>
      </c>
      <c r="C35" s="149" t="s">
        <v>68</v>
      </c>
      <c r="D35" s="237">
        <v>112</v>
      </c>
      <c r="E35" s="238"/>
      <c r="F35" s="186"/>
      <c r="G35" s="187"/>
      <c r="H35" s="186">
        <f>F35*D35</f>
        <v>0</v>
      </c>
    </row>
    <row r="36" spans="1:8" ht="12.75">
      <c r="A36" s="221"/>
      <c r="B36" s="148"/>
      <c r="C36" s="149"/>
      <c r="D36" s="237"/>
      <c r="E36" s="238"/>
      <c r="F36" s="187"/>
      <c r="G36" s="187"/>
      <c r="H36" s="187"/>
    </row>
    <row r="37" spans="1:8" ht="51">
      <c r="A37" s="221" t="s">
        <v>93</v>
      </c>
      <c r="B37" s="148" t="s">
        <v>94</v>
      </c>
      <c r="C37" s="149" t="s">
        <v>68</v>
      </c>
      <c r="D37" s="237">
        <v>30</v>
      </c>
      <c r="E37" s="238"/>
      <c r="F37" s="175"/>
      <c r="G37" s="176"/>
      <c r="H37" s="175">
        <f>F37*D37</f>
        <v>0</v>
      </c>
    </row>
    <row r="38" spans="1:8" ht="12.75">
      <c r="A38" s="221"/>
      <c r="B38" s="148"/>
      <c r="C38" s="149"/>
      <c r="D38" s="237"/>
      <c r="E38" s="238"/>
      <c r="F38" s="176"/>
      <c r="G38" s="176"/>
      <c r="H38" s="176"/>
    </row>
    <row r="39" spans="1:8" ht="12.75">
      <c r="A39" s="227" t="s">
        <v>149</v>
      </c>
      <c r="B39" s="228" t="s">
        <v>148</v>
      </c>
      <c r="C39" s="240" t="s">
        <v>68</v>
      </c>
      <c r="D39" s="241">
        <v>7</v>
      </c>
      <c r="E39" s="242"/>
      <c r="F39" s="243"/>
      <c r="G39" s="244"/>
      <c r="H39" s="243">
        <f>F39*D39</f>
        <v>0</v>
      </c>
    </row>
    <row r="40" spans="1:8" ht="12.75">
      <c r="A40" s="210"/>
      <c r="B40" s="161"/>
      <c r="C40" s="162"/>
      <c r="D40" s="211"/>
      <c r="E40" s="212"/>
      <c r="F40" s="168"/>
      <c r="G40" s="168"/>
      <c r="H40" s="168"/>
    </row>
    <row r="41" spans="1:8" ht="15.75">
      <c r="A41" s="245" t="s">
        <v>95</v>
      </c>
      <c r="B41" s="148"/>
      <c r="C41" s="234"/>
      <c r="D41" s="237"/>
      <c r="E41" s="238"/>
      <c r="F41" s="187"/>
      <c r="G41" s="187"/>
      <c r="H41" s="187"/>
    </row>
    <row r="42" spans="1:8" ht="15.75">
      <c r="A42" s="245"/>
      <c r="B42" s="148"/>
      <c r="C42" s="234"/>
      <c r="D42" s="237"/>
      <c r="E42" s="238"/>
      <c r="F42" s="187"/>
      <c r="G42" s="187"/>
      <c r="H42" s="187"/>
    </row>
    <row r="43" spans="1:8" ht="38.25">
      <c r="A43" s="221" t="s">
        <v>96</v>
      </c>
      <c r="B43" s="148" t="s">
        <v>97</v>
      </c>
      <c r="C43" s="149" t="s">
        <v>68</v>
      </c>
      <c r="D43" s="237">
        <v>139</v>
      </c>
      <c r="E43" s="238"/>
      <c r="F43" s="175"/>
      <c r="G43" s="176"/>
      <c r="H43" s="175">
        <f>F43*D43</f>
        <v>0</v>
      </c>
    </row>
    <row r="44" spans="1:8" s="62" customFormat="1" ht="12.75">
      <c r="A44" s="221"/>
      <c r="B44" s="148"/>
      <c r="C44" s="149"/>
      <c r="D44" s="237"/>
      <c r="E44" s="238"/>
      <c r="F44" s="176"/>
      <c r="G44" s="176"/>
      <c r="H44" s="176"/>
    </row>
    <row r="45" spans="1:8" ht="15.75">
      <c r="A45" s="223" t="s">
        <v>51</v>
      </c>
      <c r="B45" s="246"/>
      <c r="C45" s="162"/>
      <c r="D45" s="211"/>
      <c r="E45" s="212"/>
      <c r="F45" s="151"/>
      <c r="G45" s="151"/>
      <c r="H45" s="151"/>
    </row>
    <row r="46" spans="1:8" ht="12.75">
      <c r="A46" s="210"/>
      <c r="B46" s="161"/>
      <c r="C46" s="162"/>
      <c r="D46" s="211"/>
      <c r="E46" s="212"/>
      <c r="F46" s="151"/>
      <c r="G46" s="151"/>
      <c r="H46" s="151"/>
    </row>
    <row r="47" spans="1:8" ht="38.25">
      <c r="A47" s="210" t="s">
        <v>0</v>
      </c>
      <c r="B47" s="161" t="s">
        <v>92</v>
      </c>
      <c r="C47" s="162" t="s">
        <v>70</v>
      </c>
      <c r="D47" s="211">
        <v>65</v>
      </c>
      <c r="E47" s="212"/>
      <c r="F47" s="165"/>
      <c r="G47" s="151"/>
      <c r="H47" s="165">
        <f>F47*D47</f>
        <v>0</v>
      </c>
    </row>
    <row r="48" spans="1:8" ht="12.75">
      <c r="A48" s="210"/>
      <c r="B48" s="161"/>
      <c r="C48" s="162"/>
      <c r="D48" s="211"/>
      <c r="E48" s="212"/>
      <c r="F48" s="166"/>
      <c r="G48" s="151"/>
      <c r="H48" s="166"/>
    </row>
    <row r="49" spans="1:8" ht="13.5" thickBot="1">
      <c r="A49" s="247"/>
      <c r="B49" s="189"/>
      <c r="C49" s="190"/>
      <c r="D49" s="248"/>
      <c r="E49" s="249"/>
      <c r="F49" s="193"/>
      <c r="G49" s="193"/>
      <c r="H49" s="193"/>
    </row>
    <row r="50" spans="1:8" ht="16.5" thickBot="1">
      <c r="A50" s="198"/>
      <c r="B50" s="159"/>
      <c r="C50" s="150"/>
      <c r="D50" s="199"/>
      <c r="E50" s="200"/>
      <c r="F50" s="196" t="s">
        <v>8</v>
      </c>
      <c r="G50" s="197"/>
      <c r="H50" s="196">
        <f>SUM(H6:H49)</f>
        <v>0</v>
      </c>
    </row>
    <row r="55" ht="51" customHeight="1"/>
    <row r="63" ht="63.75" customHeight="1"/>
    <row r="65" ht="63.75" customHeight="1"/>
    <row r="67" ht="63.75" customHeight="1"/>
    <row r="81" ht="51.75" customHeight="1"/>
    <row r="123" ht="13.5" customHeight="1"/>
    <row r="125" ht="38.25" customHeight="1"/>
    <row r="129" ht="38.25" customHeight="1"/>
    <row r="131" ht="38.25" customHeight="1"/>
    <row r="142" spans="1:15" s="21" customFormat="1" ht="12.75">
      <c r="A142" s="22"/>
      <c r="B142" s="12"/>
      <c r="C142" s="3"/>
      <c r="D142" s="17"/>
      <c r="E142" s="18"/>
      <c r="F142" s="11"/>
      <c r="G142" s="11"/>
      <c r="H142" s="11"/>
      <c r="I142" s="4"/>
      <c r="J142" s="4"/>
      <c r="K142" s="4"/>
      <c r="L142" s="4"/>
      <c r="M142" s="4"/>
      <c r="N142" s="4"/>
      <c r="O142" s="4"/>
    </row>
    <row r="222" ht="12.75">
      <c r="C222" s="23"/>
    </row>
    <row r="223" ht="12.75">
      <c r="C223" s="23"/>
    </row>
    <row r="224" ht="12.75">
      <c r="C224" s="23"/>
    </row>
    <row r="225" ht="12.75">
      <c r="C225" s="23"/>
    </row>
    <row r="226" ht="12.75">
      <c r="C226" s="23"/>
    </row>
    <row r="227" ht="12.75">
      <c r="C227" s="23"/>
    </row>
    <row r="228" ht="12.75">
      <c r="C228" s="23"/>
    </row>
    <row r="229" ht="12.75">
      <c r="C229" s="23"/>
    </row>
    <row r="230" ht="12.75">
      <c r="C230" s="23"/>
    </row>
    <row r="231" ht="12.75">
      <c r="C231" s="23"/>
    </row>
    <row r="232" ht="12.75">
      <c r="C232" s="23"/>
    </row>
    <row r="233" ht="12.75">
      <c r="C233" s="23"/>
    </row>
    <row r="234" ht="12.75">
      <c r="C234" s="23"/>
    </row>
    <row r="235" ht="12.75">
      <c r="C235" s="23"/>
    </row>
    <row r="236" ht="12.75">
      <c r="C236" s="23"/>
    </row>
    <row r="237" ht="12.75">
      <c r="C237" s="23"/>
    </row>
    <row r="238" ht="12.75">
      <c r="C238" s="23"/>
    </row>
    <row r="239" ht="12.75">
      <c r="C239" s="23"/>
    </row>
    <row r="240" ht="12.75">
      <c r="C240" s="23"/>
    </row>
    <row r="241" ht="12.75">
      <c r="C241" s="23"/>
    </row>
    <row r="242" ht="12.75">
      <c r="C242" s="23"/>
    </row>
    <row r="243" ht="12.75">
      <c r="C243" s="23"/>
    </row>
    <row r="244" ht="12.75">
      <c r="C244" s="23"/>
    </row>
    <row r="245" ht="12.75">
      <c r="C245" s="23"/>
    </row>
    <row r="246" ht="12.75">
      <c r="C246" s="23"/>
    </row>
    <row r="247" ht="12.75">
      <c r="C247" s="23"/>
    </row>
    <row r="248" ht="12.75">
      <c r="C248" s="23"/>
    </row>
    <row r="249" ht="12.75">
      <c r="C249" s="23"/>
    </row>
    <row r="250" ht="12.75">
      <c r="C250" s="23"/>
    </row>
    <row r="251" ht="12.75">
      <c r="C251" s="23"/>
    </row>
    <row r="252" ht="12.75">
      <c r="C252" s="23"/>
    </row>
    <row r="253" ht="12.75">
      <c r="C253" s="23"/>
    </row>
    <row r="254" ht="12.75">
      <c r="C254" s="23"/>
    </row>
    <row r="255" ht="12.75">
      <c r="C255" s="23"/>
    </row>
    <row r="256" ht="12.75">
      <c r="C256" s="23"/>
    </row>
    <row r="257" ht="12.75">
      <c r="C257" s="23"/>
    </row>
    <row r="258" ht="12.75">
      <c r="C258" s="23"/>
    </row>
    <row r="259" ht="12.75">
      <c r="C259" s="23"/>
    </row>
    <row r="260" ht="12.75">
      <c r="C260" s="23"/>
    </row>
    <row r="261" ht="12.75">
      <c r="C261" s="23"/>
    </row>
    <row r="262" ht="12.75">
      <c r="C262" s="23"/>
    </row>
    <row r="263" ht="12.75">
      <c r="C263" s="23"/>
    </row>
    <row r="264" ht="12.75">
      <c r="C264" s="23"/>
    </row>
    <row r="265" ht="12.75">
      <c r="C265" s="23"/>
    </row>
    <row r="266" ht="12.75">
      <c r="C266" s="23"/>
    </row>
    <row r="267" ht="12.75">
      <c r="C267" s="23"/>
    </row>
    <row r="268" ht="12.75">
      <c r="C268" s="23"/>
    </row>
    <row r="269" ht="12.75">
      <c r="C269" s="23"/>
    </row>
    <row r="270" ht="12.75">
      <c r="C270" s="23"/>
    </row>
    <row r="271" ht="12.75">
      <c r="C271" s="23"/>
    </row>
    <row r="272" ht="12.75">
      <c r="C272" s="23"/>
    </row>
    <row r="273" ht="12.75">
      <c r="C273" s="23"/>
    </row>
    <row r="274" ht="12.75">
      <c r="C274" s="23"/>
    </row>
    <row r="275" ht="12.75">
      <c r="C275" s="23"/>
    </row>
    <row r="276" ht="12.75">
      <c r="C276" s="23"/>
    </row>
    <row r="277" ht="12.75">
      <c r="C277" s="23"/>
    </row>
    <row r="278" ht="12.75">
      <c r="C278" s="23"/>
    </row>
    <row r="279" ht="12.75">
      <c r="C279" s="23"/>
    </row>
    <row r="280" ht="12.75">
      <c r="C280" s="23"/>
    </row>
    <row r="281" ht="12.75">
      <c r="C281" s="23"/>
    </row>
    <row r="282" ht="12.75">
      <c r="C282" s="23"/>
    </row>
    <row r="283" spans="1:15" s="21" customFormat="1" ht="12.75">
      <c r="A283" s="22"/>
      <c r="B283" s="12"/>
      <c r="C283" s="23"/>
      <c r="D283" s="17"/>
      <c r="E283" s="18"/>
      <c r="F283" s="11"/>
      <c r="G283" s="11"/>
      <c r="H283" s="11"/>
      <c r="I283" s="4"/>
      <c r="J283" s="4"/>
      <c r="K283" s="4"/>
      <c r="L283" s="4"/>
      <c r="M283" s="4"/>
      <c r="N283" s="4"/>
      <c r="O283" s="4"/>
    </row>
    <row r="284" ht="12.75">
      <c r="C284" s="23"/>
    </row>
    <row r="285" ht="12.75">
      <c r="C285" s="23"/>
    </row>
    <row r="286" ht="12.75">
      <c r="C286" s="23"/>
    </row>
    <row r="287" ht="12.75">
      <c r="C287" s="23"/>
    </row>
    <row r="288" ht="12.75">
      <c r="C288" s="23"/>
    </row>
    <row r="289" ht="12.75">
      <c r="C289" s="23"/>
    </row>
    <row r="290" ht="12.75">
      <c r="C290" s="23"/>
    </row>
    <row r="291" ht="12.75">
      <c r="C291" s="23"/>
    </row>
    <row r="292" ht="12.75">
      <c r="C292" s="23"/>
    </row>
    <row r="293" ht="12.75">
      <c r="C293" s="23"/>
    </row>
    <row r="294" ht="12.75">
      <c r="C294" s="23"/>
    </row>
    <row r="295" ht="12.75">
      <c r="C295" s="23"/>
    </row>
    <row r="296" ht="12.75">
      <c r="C296" s="23"/>
    </row>
    <row r="297" ht="12.75">
      <c r="C297" s="23"/>
    </row>
    <row r="298" ht="12.75">
      <c r="C298" s="23"/>
    </row>
    <row r="299" ht="12.75">
      <c r="C299" s="23"/>
    </row>
    <row r="300" ht="12.75">
      <c r="C300" s="23"/>
    </row>
    <row r="301" ht="12.75">
      <c r="C301" s="23"/>
    </row>
    <row r="302" ht="12.75">
      <c r="C302" s="23"/>
    </row>
    <row r="303" ht="12.75">
      <c r="C303" s="23"/>
    </row>
    <row r="304" ht="12.75">
      <c r="C304" s="23"/>
    </row>
    <row r="305" ht="12.75">
      <c r="C305" s="23"/>
    </row>
    <row r="306" ht="12.75">
      <c r="C306" s="23"/>
    </row>
    <row r="307" ht="12.75">
      <c r="C307" s="23"/>
    </row>
    <row r="308" ht="12.75">
      <c r="C308" s="23"/>
    </row>
    <row r="309" ht="12.75">
      <c r="C309" s="23"/>
    </row>
    <row r="310" ht="12.75">
      <c r="C310" s="23"/>
    </row>
    <row r="311" ht="12.75">
      <c r="C311" s="23"/>
    </row>
    <row r="312" ht="12.75">
      <c r="C312" s="23"/>
    </row>
    <row r="313" ht="12.75">
      <c r="C313" s="23"/>
    </row>
    <row r="314" ht="12.75">
      <c r="C314" s="23"/>
    </row>
    <row r="315" ht="12.75">
      <c r="C315" s="23"/>
    </row>
    <row r="316" ht="12.75">
      <c r="C316" s="23"/>
    </row>
    <row r="317" ht="12.75">
      <c r="C317" s="23"/>
    </row>
    <row r="318" ht="12.75">
      <c r="C318" s="23"/>
    </row>
    <row r="319" ht="12.75">
      <c r="C319" s="23"/>
    </row>
    <row r="320" ht="12.75">
      <c r="C320" s="23"/>
    </row>
    <row r="321" ht="12.75">
      <c r="C321" s="23"/>
    </row>
    <row r="322" ht="12.75">
      <c r="C322" s="23"/>
    </row>
    <row r="323" ht="12.75">
      <c r="C323" s="23"/>
    </row>
    <row r="324" ht="12.75">
      <c r="C324" s="23"/>
    </row>
    <row r="325" ht="12.75">
      <c r="C325" s="23"/>
    </row>
    <row r="326" ht="12.75">
      <c r="C326" s="23"/>
    </row>
    <row r="327" ht="12.75">
      <c r="C327" s="23"/>
    </row>
    <row r="328" ht="12.75">
      <c r="C328" s="23"/>
    </row>
    <row r="329" ht="12.75">
      <c r="C329" s="23"/>
    </row>
    <row r="330" ht="12.75">
      <c r="C330" s="23"/>
    </row>
    <row r="331" ht="12.75">
      <c r="C331" s="23"/>
    </row>
    <row r="332" ht="12.75">
      <c r="C332" s="23"/>
    </row>
    <row r="333" ht="12.75">
      <c r="C333" s="23"/>
    </row>
    <row r="334" ht="12.75">
      <c r="C334" s="23"/>
    </row>
    <row r="335" ht="12.75">
      <c r="C335" s="23"/>
    </row>
    <row r="336" ht="12.75">
      <c r="C336" s="23"/>
    </row>
    <row r="337" ht="12.75">
      <c r="C337" s="23"/>
    </row>
    <row r="338" ht="12.75">
      <c r="C338" s="23"/>
    </row>
    <row r="339" ht="12.75">
      <c r="C339" s="23"/>
    </row>
    <row r="340" ht="12.75">
      <c r="C340" s="23"/>
    </row>
    <row r="341" ht="12.75">
      <c r="C341" s="23"/>
    </row>
    <row r="342" ht="12.75">
      <c r="C342" s="23"/>
    </row>
    <row r="343" ht="12.75">
      <c r="C343" s="23"/>
    </row>
    <row r="344" ht="12.75">
      <c r="C344" s="23"/>
    </row>
    <row r="345" ht="12.75">
      <c r="C345" s="23"/>
    </row>
    <row r="346" ht="12.75">
      <c r="C346" s="23"/>
    </row>
    <row r="347" ht="12.75">
      <c r="C347" s="23"/>
    </row>
    <row r="348" ht="12.75">
      <c r="C348" s="23"/>
    </row>
    <row r="349" ht="12.75">
      <c r="C349" s="23"/>
    </row>
    <row r="350" ht="12.75">
      <c r="C350" s="23"/>
    </row>
    <row r="351" ht="12.75">
      <c r="C351" s="23"/>
    </row>
    <row r="352" ht="12.75">
      <c r="C352" s="23"/>
    </row>
    <row r="353" ht="12.75">
      <c r="C353" s="23"/>
    </row>
    <row r="354" ht="12.75">
      <c r="C354" s="23"/>
    </row>
    <row r="355" ht="12.75">
      <c r="C355" s="23"/>
    </row>
    <row r="356" ht="12.75">
      <c r="C356" s="23"/>
    </row>
    <row r="357" ht="12.75">
      <c r="C357" s="23"/>
    </row>
    <row r="358" ht="12.75">
      <c r="C358" s="23"/>
    </row>
    <row r="359" ht="12.75">
      <c r="C359" s="23"/>
    </row>
    <row r="360" ht="12.75">
      <c r="C360" s="23"/>
    </row>
    <row r="361" ht="12.75">
      <c r="C361" s="23"/>
    </row>
    <row r="362" ht="12.75">
      <c r="C362" s="23"/>
    </row>
    <row r="363" ht="12.75">
      <c r="C363" s="23"/>
    </row>
    <row r="364" ht="12.75">
      <c r="C364" s="23"/>
    </row>
    <row r="365" ht="12.75">
      <c r="C365" s="23"/>
    </row>
    <row r="366" ht="12.75">
      <c r="C366" s="23"/>
    </row>
    <row r="367" ht="12.75">
      <c r="C367" s="23"/>
    </row>
    <row r="368" ht="12.75">
      <c r="C368" s="23"/>
    </row>
    <row r="369" ht="12.75">
      <c r="C369" s="23"/>
    </row>
    <row r="370" ht="12.75">
      <c r="C370" s="23"/>
    </row>
    <row r="371" ht="12.75">
      <c r="C371" s="23"/>
    </row>
    <row r="372" ht="12.75">
      <c r="C372" s="23"/>
    </row>
    <row r="373" ht="12.75">
      <c r="C373" s="23"/>
    </row>
    <row r="374" ht="12.75">
      <c r="C374" s="23"/>
    </row>
    <row r="375" ht="12.75">
      <c r="C375" s="23"/>
    </row>
    <row r="376" ht="12.75">
      <c r="C376" s="23"/>
    </row>
    <row r="377" ht="12.75">
      <c r="C377" s="23"/>
    </row>
    <row r="378" ht="12.75">
      <c r="C378" s="23"/>
    </row>
    <row r="379" ht="12.75">
      <c r="C379" s="23"/>
    </row>
    <row r="380" ht="12.75">
      <c r="C380" s="23"/>
    </row>
    <row r="381" ht="12.75">
      <c r="C381" s="23"/>
    </row>
    <row r="382" ht="12.75">
      <c r="C382" s="23"/>
    </row>
    <row r="383" ht="12.75">
      <c r="C383" s="23"/>
    </row>
    <row r="384" ht="12.75">
      <c r="C384" s="23"/>
    </row>
    <row r="385" ht="12.75">
      <c r="C385" s="23"/>
    </row>
    <row r="386" ht="12.75">
      <c r="C386" s="23"/>
    </row>
    <row r="387" ht="12.75">
      <c r="C387" s="23"/>
    </row>
    <row r="388" ht="12.75">
      <c r="C388" s="23"/>
    </row>
    <row r="389" ht="12.75">
      <c r="C389" s="23"/>
    </row>
    <row r="390" ht="12.75">
      <c r="C390" s="23"/>
    </row>
    <row r="391" ht="12.75">
      <c r="C391" s="23"/>
    </row>
    <row r="392" ht="12.75">
      <c r="C392" s="23"/>
    </row>
    <row r="393" ht="12.75">
      <c r="C393" s="23"/>
    </row>
    <row r="394" ht="12.75">
      <c r="C394" s="23"/>
    </row>
    <row r="395" ht="12.75">
      <c r="C395" s="23"/>
    </row>
    <row r="396" ht="12.75">
      <c r="C396" s="23"/>
    </row>
    <row r="397" ht="12.75">
      <c r="C397" s="23"/>
    </row>
    <row r="398" ht="12.75">
      <c r="C398" s="23"/>
    </row>
    <row r="399" ht="12.75">
      <c r="C399" s="23"/>
    </row>
    <row r="400" ht="12.75">
      <c r="C400" s="23"/>
    </row>
    <row r="401" ht="12.75">
      <c r="C401" s="23"/>
    </row>
    <row r="402" ht="12.75">
      <c r="C402" s="23"/>
    </row>
    <row r="403" ht="12.75">
      <c r="C403" s="23"/>
    </row>
    <row r="404" ht="12.75">
      <c r="C404" s="23"/>
    </row>
    <row r="405" ht="12.75">
      <c r="C405" s="23"/>
    </row>
    <row r="406" ht="12.75">
      <c r="C406" s="23"/>
    </row>
    <row r="407" ht="12.75">
      <c r="C407" s="23"/>
    </row>
    <row r="408" ht="12.75">
      <c r="C408" s="23"/>
    </row>
    <row r="409" ht="12.75">
      <c r="C409" s="23"/>
    </row>
    <row r="410" ht="12.75">
      <c r="C410" s="23"/>
    </row>
    <row r="411" ht="12.75">
      <c r="C411" s="23"/>
    </row>
    <row r="412" ht="12.75">
      <c r="C412" s="23"/>
    </row>
    <row r="415" spans="1:15" s="21" customFormat="1" ht="12.75">
      <c r="A415" s="22"/>
      <c r="B415" s="12"/>
      <c r="C415" s="3"/>
      <c r="D415" s="17"/>
      <c r="E415" s="18"/>
      <c r="F415" s="11"/>
      <c r="G415" s="11"/>
      <c r="H415" s="11"/>
      <c r="I415" s="4"/>
      <c r="J415" s="4"/>
      <c r="K415" s="4"/>
      <c r="L415" s="4"/>
      <c r="M415" s="4"/>
      <c r="N415" s="4"/>
      <c r="O415" s="4"/>
    </row>
    <row r="416" spans="1:15" s="21" customFormat="1" ht="12.75">
      <c r="A416" s="22"/>
      <c r="B416" s="12"/>
      <c r="C416" s="3"/>
      <c r="D416" s="17"/>
      <c r="E416" s="18"/>
      <c r="F416" s="11"/>
      <c r="G416" s="11"/>
      <c r="H416" s="11"/>
      <c r="I416" s="4"/>
      <c r="J416" s="4"/>
      <c r="K416" s="4"/>
      <c r="L416" s="4"/>
      <c r="M416" s="4"/>
      <c r="N416" s="4"/>
      <c r="O416" s="4"/>
    </row>
    <row r="482" spans="1:15" s="5" customFormat="1" ht="12.75">
      <c r="A482" s="22"/>
      <c r="B482" s="12"/>
      <c r="C482" s="3"/>
      <c r="D482" s="17"/>
      <c r="E482" s="18"/>
      <c r="F482" s="11"/>
      <c r="G482" s="11"/>
      <c r="H482" s="11"/>
      <c r="I482" s="4"/>
      <c r="J482" s="4"/>
      <c r="K482" s="4"/>
      <c r="L482" s="4"/>
      <c r="M482" s="4"/>
      <c r="N482" s="4"/>
      <c r="O482" s="4"/>
    </row>
    <row r="519" spans="1:15" s="21" customFormat="1" ht="12.75">
      <c r="A519" s="22"/>
      <c r="B519" s="12"/>
      <c r="C519" s="3"/>
      <c r="D519" s="17"/>
      <c r="E519" s="18"/>
      <c r="F519" s="11"/>
      <c r="G519" s="11"/>
      <c r="H519" s="11"/>
      <c r="I519" s="4"/>
      <c r="J519" s="4"/>
      <c r="K519" s="4"/>
      <c r="L519" s="4"/>
      <c r="M519" s="4"/>
      <c r="N519" s="4"/>
      <c r="O519" s="4"/>
    </row>
    <row r="628" spans="1:15" s="21" customFormat="1" ht="12.75">
      <c r="A628" s="22"/>
      <c r="B628" s="12"/>
      <c r="C628" s="3"/>
      <c r="D628" s="17"/>
      <c r="E628" s="18"/>
      <c r="F628" s="11"/>
      <c r="G628" s="11"/>
      <c r="H628" s="11"/>
      <c r="I628" s="4"/>
      <c r="J628" s="4"/>
      <c r="K628" s="4"/>
      <c r="L628" s="4"/>
      <c r="M628" s="4"/>
      <c r="N628" s="4"/>
      <c r="O628" s="4"/>
    </row>
    <row r="672" ht="40.5" customHeight="1"/>
    <row r="795" ht="51" customHeight="1"/>
    <row r="806" ht="12.75" customHeight="1"/>
    <row r="814" ht="51" customHeight="1"/>
    <row r="818" ht="42" customHeight="1"/>
    <row r="820" ht="39.75" customHeight="1"/>
    <row r="822" ht="51" customHeight="1"/>
  </sheetData>
  <sheetProtection/>
  <conditionalFormatting sqref="D1:E8 D17:D18 D10:E10 D35:E36 D29:E32 D24:E24 D19:E20 D22:E22 D15:E16 D27 D40:E42 D45:E65536">
    <cfRule type="cellIs" priority="162" dxfId="1" operator="equal" stopIfTrue="1">
      <formula>0</formula>
    </cfRule>
  </conditionalFormatting>
  <conditionalFormatting sqref="F1:H8 F10:H10 F35:H36 F29:H32 F24:H24 F19:H20 F22:H22 F15:H16 F27:H27 F40:H42 F45:H65536">
    <cfRule type="cellIs" priority="163" dxfId="0" operator="equal" stopIfTrue="1">
      <formula>0</formula>
    </cfRule>
  </conditionalFormatting>
  <conditionalFormatting sqref="D9:E9">
    <cfRule type="cellIs" priority="154" dxfId="1" operator="equal" stopIfTrue="1">
      <formula>0</formula>
    </cfRule>
  </conditionalFormatting>
  <conditionalFormatting sqref="F9:H9">
    <cfRule type="cellIs" priority="155" dxfId="0" operator="equal" stopIfTrue="1">
      <formula>0</formula>
    </cfRule>
  </conditionalFormatting>
  <conditionalFormatting sqref="D37:E38">
    <cfRule type="cellIs" priority="140" dxfId="1" operator="equal" stopIfTrue="1">
      <formula>0</formula>
    </cfRule>
  </conditionalFormatting>
  <conditionalFormatting sqref="F37:H38">
    <cfRule type="cellIs" priority="141" dxfId="0" operator="equal" stopIfTrue="1">
      <formula>0</formula>
    </cfRule>
  </conditionalFormatting>
  <conditionalFormatting sqref="D43:E44">
    <cfRule type="cellIs" priority="128" dxfId="1" operator="equal" stopIfTrue="1">
      <formula>0</formula>
    </cfRule>
  </conditionalFormatting>
  <conditionalFormatting sqref="F43:H44">
    <cfRule type="cellIs" priority="129" dxfId="0" operator="equal" stopIfTrue="1">
      <formula>0</formula>
    </cfRule>
  </conditionalFormatting>
  <conditionalFormatting sqref="E17:E18">
    <cfRule type="cellIs" priority="121" dxfId="1" operator="equal" stopIfTrue="1">
      <formula>0</formula>
    </cfRule>
  </conditionalFormatting>
  <conditionalFormatting sqref="F17:H18">
    <cfRule type="cellIs" priority="122" dxfId="0" operator="equal" stopIfTrue="1">
      <formula>0</formula>
    </cfRule>
  </conditionalFormatting>
  <conditionalFormatting sqref="D11:E12">
    <cfRule type="cellIs" priority="116" dxfId="1" operator="equal" stopIfTrue="1">
      <formula>0</formula>
    </cfRule>
  </conditionalFormatting>
  <conditionalFormatting sqref="F11:H12">
    <cfRule type="cellIs" priority="117" dxfId="0" operator="equal" stopIfTrue="1">
      <formula>0</formula>
    </cfRule>
  </conditionalFormatting>
  <conditionalFormatting sqref="D13:E14">
    <cfRule type="cellIs" priority="111" dxfId="1" operator="equal" stopIfTrue="1">
      <formula>0</formula>
    </cfRule>
  </conditionalFormatting>
  <conditionalFormatting sqref="F13:H14">
    <cfRule type="cellIs" priority="112" dxfId="0" operator="equal" stopIfTrue="1">
      <formula>0</formula>
    </cfRule>
  </conditionalFormatting>
  <conditionalFormatting sqref="D33:E34">
    <cfRule type="cellIs" priority="109" dxfId="1" operator="equal" stopIfTrue="1">
      <formula>0</formula>
    </cfRule>
  </conditionalFormatting>
  <conditionalFormatting sqref="F33:H34">
    <cfRule type="cellIs" priority="110" dxfId="0" operator="equal" stopIfTrue="1">
      <formula>0</formula>
    </cfRule>
  </conditionalFormatting>
  <conditionalFormatting sqref="D25:E26">
    <cfRule type="cellIs" priority="102" dxfId="1" operator="equal" stopIfTrue="1">
      <formula>0</formula>
    </cfRule>
  </conditionalFormatting>
  <conditionalFormatting sqref="F25:H26">
    <cfRule type="cellIs" priority="103" dxfId="0" operator="equal" stopIfTrue="1">
      <formula>0</formula>
    </cfRule>
  </conditionalFormatting>
  <conditionalFormatting sqref="D39:E39">
    <cfRule type="cellIs" priority="21" dxfId="1" operator="equal" stopIfTrue="1">
      <formula>0</formula>
    </cfRule>
  </conditionalFormatting>
  <conditionalFormatting sqref="G39:H39">
    <cfRule type="cellIs" priority="22" dxfId="0" operator="equal" stopIfTrue="1">
      <formula>0</formula>
    </cfRule>
  </conditionalFormatting>
  <conditionalFormatting sqref="F39">
    <cfRule type="cellIs" priority="20" dxfId="0" operator="equal" stopIfTrue="1">
      <formula>0</formula>
    </cfRule>
  </conditionalFormatting>
  <conditionalFormatting sqref="D23:E23">
    <cfRule type="cellIs" priority="18" dxfId="1" operator="equal" stopIfTrue="1">
      <formula>0</formula>
    </cfRule>
  </conditionalFormatting>
  <conditionalFormatting sqref="G23:H23">
    <cfRule type="cellIs" priority="19" dxfId="0" operator="equal" stopIfTrue="1">
      <formula>0</formula>
    </cfRule>
  </conditionalFormatting>
  <conditionalFormatting sqref="F23">
    <cfRule type="cellIs" priority="17" dxfId="0" operator="equal" stopIfTrue="1">
      <formula>0</formula>
    </cfRule>
  </conditionalFormatting>
  <conditionalFormatting sqref="D27">
    <cfRule type="cellIs" priority="11" dxfId="1" operator="equal" stopIfTrue="1">
      <formula>0</formula>
    </cfRule>
  </conditionalFormatting>
  <conditionalFormatting sqref="G27:H27">
    <cfRule type="cellIs" priority="12" dxfId="0" operator="equal" stopIfTrue="1">
      <formula>0</formula>
    </cfRule>
  </conditionalFormatting>
  <conditionalFormatting sqref="F27">
    <cfRule type="cellIs" priority="10" dxfId="0" operator="equal" stopIfTrue="1">
      <formula>0</formula>
    </cfRule>
  </conditionalFormatting>
  <conditionalFormatting sqref="D21:E21">
    <cfRule type="cellIs" priority="8" dxfId="1" operator="equal" stopIfTrue="1">
      <formula>0</formula>
    </cfRule>
  </conditionalFormatting>
  <conditionalFormatting sqref="F21:H21">
    <cfRule type="cellIs" priority="9" dxfId="0" operator="equal" stopIfTrue="1">
      <formula>0</formula>
    </cfRule>
  </conditionalFormatting>
  <printOptions/>
  <pageMargins left="1.6141732283464567" right="0.3937007874015748" top="0.5905511811023623" bottom="0.7874015748031497" header="0.31496062992125984" footer="0.3937007874015748"/>
  <pageSetup horizontalDpi="360" verticalDpi="360" orientation="portrait" paperSize="9" scale="91" r:id="rId1"/>
  <headerFooter alignWithMargins="0">
    <oddFooter>&amp;R&amp;P/&amp;N</oddFooter>
  </headerFooter>
  <rowBreaks count="1" manualBreakCount="1">
    <brk id="34" max="7" man="1"/>
  </rowBreaks>
  <ignoredErrors>
    <ignoredError sqref="A7" twoDigitTextYear="1"/>
  </ignoredErrors>
</worksheet>
</file>

<file path=xl/worksheets/sheet7.xml><?xml version="1.0" encoding="utf-8"?>
<worksheet xmlns="http://schemas.openxmlformats.org/spreadsheetml/2006/main" xmlns:r="http://schemas.openxmlformats.org/officeDocument/2006/relationships">
  <dimension ref="A1:H16"/>
  <sheetViews>
    <sheetView view="pageBreakPreview" zoomScaleSheetLayoutView="100" zoomScalePageLayoutView="0" workbookViewId="0" topLeftCell="A1">
      <selection activeCell="L13" sqref="L13"/>
    </sheetView>
  </sheetViews>
  <sheetFormatPr defaultColWidth="9.140625" defaultRowHeight="12.75"/>
  <cols>
    <col min="1" max="1" width="8.7109375" style="22" customWidth="1"/>
    <col min="2" max="2" width="30.7109375" style="12" customWidth="1"/>
    <col min="3" max="3" width="6.7109375" style="23" customWidth="1"/>
    <col min="4" max="4" width="10.7109375" style="1" customWidth="1"/>
    <col min="5" max="5" width="1.7109375" style="2" customWidth="1"/>
    <col min="6" max="6" width="11.7109375" style="26" customWidth="1"/>
    <col min="7" max="7" width="1.7109375" style="26" customWidth="1"/>
    <col min="8" max="8" width="15.7109375" style="26" customWidth="1"/>
    <col min="9" max="9" width="11.7109375" style="4" customWidth="1"/>
    <col min="10" max="16384" width="9.140625" style="4" customWidth="1"/>
  </cols>
  <sheetData>
    <row r="1" spans="1:8" ht="12.75">
      <c r="A1" s="198"/>
      <c r="B1" s="159"/>
      <c r="C1" s="250"/>
      <c r="D1" s="150"/>
      <c r="E1" s="64"/>
      <c r="F1" s="251"/>
      <c r="G1" s="251"/>
      <c r="H1" s="251"/>
    </row>
    <row r="2" spans="1:8" ht="18">
      <c r="A2" s="252" t="s">
        <v>48</v>
      </c>
      <c r="B2" s="148"/>
      <c r="C2" s="253"/>
      <c r="D2" s="149"/>
      <c r="E2" s="234"/>
      <c r="F2" s="251"/>
      <c r="G2" s="251"/>
      <c r="H2" s="251"/>
    </row>
    <row r="3" spans="1:8" ht="12.75" customHeight="1">
      <c r="A3" s="245"/>
      <c r="B3" s="148"/>
      <c r="C3" s="253"/>
      <c r="D3" s="149"/>
      <c r="E3" s="234"/>
      <c r="F3" s="251"/>
      <c r="G3" s="251"/>
      <c r="H3" s="251"/>
    </row>
    <row r="4" spans="1:8" ht="12.75" customHeight="1" thickBot="1">
      <c r="A4" s="221"/>
      <c r="B4" s="148"/>
      <c r="C4" s="253"/>
      <c r="D4" s="149"/>
      <c r="E4" s="234"/>
      <c r="F4" s="251"/>
      <c r="G4" s="251"/>
      <c r="H4" s="251"/>
    </row>
    <row r="5" spans="1:8" ht="26.25" thickBot="1">
      <c r="A5" s="153" t="s">
        <v>21</v>
      </c>
      <c r="B5" s="153" t="s">
        <v>19</v>
      </c>
      <c r="C5" s="154" t="s">
        <v>20</v>
      </c>
      <c r="D5" s="153" t="s">
        <v>63</v>
      </c>
      <c r="E5" s="153"/>
      <c r="F5" s="153" t="s">
        <v>59</v>
      </c>
      <c r="G5" s="153"/>
      <c r="H5" s="153" t="s">
        <v>64</v>
      </c>
    </row>
    <row r="6" spans="1:8" ht="12.75">
      <c r="A6" s="155"/>
      <c r="B6" s="155"/>
      <c r="C6" s="156"/>
      <c r="D6" s="155"/>
      <c r="E6" s="155"/>
      <c r="F6" s="155"/>
      <c r="G6" s="155"/>
      <c r="H6" s="155"/>
    </row>
    <row r="7" spans="1:8" ht="15.75">
      <c r="A7" s="254" t="s">
        <v>7</v>
      </c>
      <c r="B7" s="161"/>
      <c r="C7" s="162"/>
      <c r="D7" s="162"/>
      <c r="E7" s="225"/>
      <c r="F7" s="255"/>
      <c r="G7" s="255"/>
      <c r="H7" s="255"/>
    </row>
    <row r="8" spans="1:8" ht="12.75">
      <c r="A8" s="210"/>
      <c r="B8" s="161"/>
      <c r="C8" s="225"/>
      <c r="D8" s="162"/>
      <c r="E8" s="225"/>
      <c r="F8" s="255"/>
      <c r="G8" s="255"/>
      <c r="H8" s="255"/>
    </row>
    <row r="9" spans="1:8" ht="76.5">
      <c r="A9" s="210" t="s">
        <v>46</v>
      </c>
      <c r="B9" s="161" t="s">
        <v>84</v>
      </c>
      <c r="C9" s="162"/>
      <c r="D9" s="162"/>
      <c r="E9" s="225"/>
      <c r="F9" s="255"/>
      <c r="G9" s="255"/>
      <c r="H9" s="255"/>
    </row>
    <row r="10" spans="1:8" ht="12.75">
      <c r="A10" s="210"/>
      <c r="B10" s="256" t="s">
        <v>173</v>
      </c>
      <c r="C10" s="162" t="s">
        <v>68</v>
      </c>
      <c r="D10" s="162">
        <v>14</v>
      </c>
      <c r="E10" s="225"/>
      <c r="F10" s="257"/>
      <c r="G10" s="255"/>
      <c r="H10" s="257">
        <f>D10*F10</f>
        <v>0</v>
      </c>
    </row>
    <row r="11" spans="1:8" ht="12.75">
      <c r="A11" s="210"/>
      <c r="B11" s="256" t="s">
        <v>174</v>
      </c>
      <c r="C11" s="162" t="s">
        <v>68</v>
      </c>
      <c r="D11" s="162">
        <v>134</v>
      </c>
      <c r="E11" s="225"/>
      <c r="F11" s="257"/>
      <c r="G11" s="255"/>
      <c r="H11" s="257">
        <f>D11*F11</f>
        <v>0</v>
      </c>
    </row>
    <row r="12" spans="1:8" ht="12.75">
      <c r="A12" s="210"/>
      <c r="B12" s="161"/>
      <c r="C12" s="162"/>
      <c r="D12" s="162"/>
      <c r="E12" s="225"/>
      <c r="F12" s="258"/>
      <c r="G12" s="255"/>
      <c r="H12" s="258"/>
    </row>
    <row r="13" spans="1:8" ht="114.75">
      <c r="A13" s="259" t="s">
        <v>107</v>
      </c>
      <c r="B13" s="260" t="s">
        <v>136</v>
      </c>
      <c r="C13" s="261" t="s">
        <v>69</v>
      </c>
      <c r="D13" s="261">
        <v>1</v>
      </c>
      <c r="E13" s="262"/>
      <c r="F13" s="263"/>
      <c r="G13" s="264"/>
      <c r="H13" s="263">
        <f>D13*F13</f>
        <v>0</v>
      </c>
    </row>
    <row r="14" spans="1:8" ht="12.75">
      <c r="A14" s="259"/>
      <c r="B14" s="260"/>
      <c r="C14" s="261"/>
      <c r="D14" s="261"/>
      <c r="E14" s="262"/>
      <c r="F14" s="264"/>
      <c r="G14" s="264"/>
      <c r="H14" s="264"/>
    </row>
    <row r="15" spans="1:8" ht="13.5" thickBot="1">
      <c r="A15" s="265"/>
      <c r="B15" s="266"/>
      <c r="C15" s="267"/>
      <c r="D15" s="267"/>
      <c r="E15" s="268"/>
      <c r="F15" s="269"/>
      <c r="G15" s="269"/>
      <c r="H15" s="269"/>
    </row>
    <row r="16" spans="1:8" ht="16.5" thickBot="1">
      <c r="A16" s="270"/>
      <c r="B16" s="271"/>
      <c r="C16" s="272"/>
      <c r="D16" s="273"/>
      <c r="E16" s="274"/>
      <c r="F16" s="275" t="s">
        <v>8</v>
      </c>
      <c r="G16" s="276"/>
      <c r="H16" s="275">
        <f>SUM(H7:H15)</f>
        <v>0</v>
      </c>
    </row>
    <row r="21" ht="25.5" customHeight="1"/>
    <row r="23" ht="27" customHeight="1"/>
    <row r="35" ht="51" customHeight="1"/>
    <row r="37" ht="63.75" customHeight="1"/>
    <row r="66" ht="40.5" customHeight="1"/>
    <row r="72" ht="39" customHeight="1"/>
    <row r="74" ht="39" customHeight="1"/>
    <row r="82" ht="41.25" customHeight="1"/>
    <row r="83" ht="12.75" customHeight="1"/>
    <row r="84" ht="41.25" customHeight="1"/>
    <row r="85" ht="15" customHeight="1"/>
    <row r="89" ht="38.25" customHeight="1"/>
    <row r="91" ht="38.25" customHeight="1"/>
    <row r="93" ht="38.25" customHeight="1"/>
    <row r="94" ht="12.75" customHeight="1"/>
    <row r="95" ht="51" customHeight="1"/>
    <row r="127" ht="52.5" customHeight="1"/>
    <row r="132" ht="12.75" customHeight="1"/>
    <row r="133" ht="103.5" customHeight="1"/>
    <row r="134" ht="12.75" customHeight="1"/>
    <row r="135" ht="57" customHeight="1"/>
    <row r="136" ht="12.75" customHeight="1"/>
    <row r="137" ht="68.25" customHeight="1"/>
    <row r="138" ht="12.75" customHeight="1"/>
    <row r="140" ht="12.75" customHeight="1"/>
    <row r="141" ht="51" customHeight="1"/>
    <row r="145" ht="63.75" customHeight="1"/>
    <row r="151" ht="105" customHeight="1"/>
    <row r="154" ht="106.5" customHeight="1"/>
    <row r="164" ht="105" customHeight="1"/>
  </sheetData>
  <sheetProtection/>
  <conditionalFormatting sqref="D12:E12 D1:E9 D15:E65536">
    <cfRule type="cellIs" priority="103" dxfId="1" operator="equal" stopIfTrue="1">
      <formula>0</formula>
    </cfRule>
  </conditionalFormatting>
  <conditionalFormatting sqref="F12:H12 F1:H9 F15:H65536">
    <cfRule type="cellIs" priority="104" dxfId="0" operator="equal" stopIfTrue="1">
      <formula>0</formula>
    </cfRule>
  </conditionalFormatting>
  <conditionalFormatting sqref="D13:E14">
    <cfRule type="cellIs" priority="59" dxfId="1" operator="equal" stopIfTrue="1">
      <formula>0</formula>
    </cfRule>
  </conditionalFormatting>
  <conditionalFormatting sqref="F13:H14">
    <cfRule type="cellIs" priority="60" dxfId="0" operator="equal" stopIfTrue="1">
      <formula>0</formula>
    </cfRule>
  </conditionalFormatting>
  <conditionalFormatting sqref="D10:E10">
    <cfRule type="cellIs" priority="5" dxfId="1" operator="equal" stopIfTrue="1">
      <formula>0</formula>
    </cfRule>
  </conditionalFormatting>
  <conditionalFormatting sqref="F10:H10">
    <cfRule type="cellIs" priority="6" dxfId="0" operator="equal" stopIfTrue="1">
      <formula>0</formula>
    </cfRule>
  </conditionalFormatting>
  <conditionalFormatting sqref="D11:E11">
    <cfRule type="cellIs" priority="3" dxfId="1" operator="equal" stopIfTrue="1">
      <formula>0</formula>
    </cfRule>
  </conditionalFormatting>
  <conditionalFormatting sqref="F11:H11">
    <cfRule type="cellIs" priority="4" dxfId="0" operator="equal" stopIfTrue="1">
      <formula>0</formula>
    </cfRule>
  </conditionalFormatting>
  <printOptions/>
  <pageMargins left="1.6141732283464567" right="0.3937007874015748" top="0.5905511811023623" bottom="0.7874015748031497" header="0.31496062992125984" footer="0.3937007874015748"/>
  <pageSetup horizontalDpi="600" verticalDpi="600" orientation="portrait" paperSize="9" scale="91" r:id="rId1"/>
  <headerFooter alignWithMargins="0">
    <oddFooter>&amp;R&amp;P/&amp;N</oddFooter>
  </headerFooter>
</worksheet>
</file>

<file path=xl/worksheets/sheet8.xml><?xml version="1.0" encoding="utf-8"?>
<worksheet xmlns="http://schemas.openxmlformats.org/spreadsheetml/2006/main" xmlns:r="http://schemas.openxmlformats.org/officeDocument/2006/relationships">
  <dimension ref="A1:H15"/>
  <sheetViews>
    <sheetView view="pageBreakPreview" zoomScaleSheetLayoutView="100" zoomScalePageLayoutView="0" workbookViewId="0" topLeftCell="A1">
      <selection activeCell="L9" sqref="L9"/>
    </sheetView>
  </sheetViews>
  <sheetFormatPr defaultColWidth="9.140625" defaultRowHeight="12.75"/>
  <cols>
    <col min="1" max="1" width="8.7109375" style="28" customWidth="1"/>
    <col min="2" max="2" width="30.7109375" style="27" customWidth="1"/>
    <col min="3" max="3" width="6.7109375" style="29" customWidth="1"/>
    <col min="4" max="4" width="10.7109375" style="301" customWidth="1"/>
    <col min="5" max="5" width="1.7109375" style="302" customWidth="1"/>
    <col min="6" max="6" width="11.7109375" style="61" customWidth="1"/>
    <col min="7" max="7" width="1.7109375" style="61" customWidth="1"/>
    <col min="8" max="8" width="15.7109375" style="61" customWidth="1"/>
    <col min="9" max="9" width="10.140625" style="29" customWidth="1"/>
    <col min="10" max="10" width="1.421875" style="29" customWidth="1"/>
    <col min="11" max="16384" width="9.140625" style="29" customWidth="1"/>
  </cols>
  <sheetData>
    <row r="1" spans="1:8" ht="12.75">
      <c r="A1" s="279"/>
      <c r="B1" s="280"/>
      <c r="C1" s="78"/>
      <c r="D1" s="282"/>
      <c r="E1" s="283"/>
      <c r="F1" s="284"/>
      <c r="G1" s="284"/>
      <c r="H1" s="284"/>
    </row>
    <row r="2" spans="1:8" ht="18">
      <c r="A2" s="285" t="s">
        <v>200</v>
      </c>
      <c r="B2" s="280"/>
      <c r="C2" s="78"/>
      <c r="D2" s="282"/>
      <c r="E2" s="283"/>
      <c r="F2" s="284"/>
      <c r="G2" s="284"/>
      <c r="H2" s="284"/>
    </row>
    <row r="3" spans="1:8" ht="12.75" customHeight="1">
      <c r="A3" s="286"/>
      <c r="B3" s="280"/>
      <c r="C3" s="78"/>
      <c r="D3" s="282"/>
      <c r="E3" s="283"/>
      <c r="F3" s="284"/>
      <c r="G3" s="284"/>
      <c r="H3" s="284"/>
    </row>
    <row r="4" spans="1:8" ht="12.75" customHeight="1" thickBot="1">
      <c r="A4" s="286"/>
      <c r="B4" s="280"/>
      <c r="C4" s="78"/>
      <c r="D4" s="282"/>
      <c r="E4" s="283"/>
      <c r="F4" s="284"/>
      <c r="G4" s="284"/>
      <c r="H4" s="284"/>
    </row>
    <row r="5" spans="1:8" ht="26.25" thickBot="1">
      <c r="A5" s="287" t="s">
        <v>21</v>
      </c>
      <c r="B5" s="287" t="s">
        <v>19</v>
      </c>
      <c r="C5" s="288" t="s">
        <v>20</v>
      </c>
      <c r="D5" s="289" t="s">
        <v>63</v>
      </c>
      <c r="E5" s="289"/>
      <c r="F5" s="287" t="s">
        <v>59</v>
      </c>
      <c r="G5" s="287"/>
      <c r="H5" s="287" t="s">
        <v>64</v>
      </c>
    </row>
    <row r="6" spans="1:8" ht="12.75">
      <c r="A6" s="290"/>
      <c r="B6" s="290"/>
      <c r="C6" s="291"/>
      <c r="D6" s="292"/>
      <c r="E6" s="292"/>
      <c r="F6" s="290"/>
      <c r="G6" s="290"/>
      <c r="H6" s="290"/>
    </row>
    <row r="7" spans="1:8" ht="15.75">
      <c r="A7" s="293" t="s">
        <v>201</v>
      </c>
      <c r="B7" s="293"/>
      <c r="C7" s="291"/>
      <c r="D7" s="292"/>
      <c r="E7" s="292"/>
      <c r="F7" s="290"/>
      <c r="G7" s="290"/>
      <c r="H7" s="290"/>
    </row>
    <row r="8" spans="1:8" ht="12.75">
      <c r="A8" s="294"/>
      <c r="B8" s="295"/>
      <c r="C8" s="296"/>
      <c r="D8" s="297"/>
      <c r="E8" s="297"/>
      <c r="F8" s="281"/>
      <c r="G8" s="281"/>
      <c r="H8" s="281"/>
    </row>
    <row r="9" spans="1:8" ht="191.25">
      <c r="A9" s="279" t="s">
        <v>202</v>
      </c>
      <c r="B9" s="280" t="s">
        <v>203</v>
      </c>
      <c r="C9" s="78" t="s">
        <v>69</v>
      </c>
      <c r="D9" s="282">
        <v>5</v>
      </c>
      <c r="E9" s="283"/>
      <c r="F9" s="175"/>
      <c r="G9" s="278"/>
      <c r="H9" s="175">
        <f>F9*D9</f>
        <v>0</v>
      </c>
    </row>
    <row r="10" spans="1:8" ht="12.75">
      <c r="A10" s="279"/>
      <c r="B10" s="280"/>
      <c r="C10" s="78"/>
      <c r="D10" s="282"/>
      <c r="E10" s="283"/>
      <c r="F10" s="176"/>
      <c r="G10" s="278"/>
      <c r="H10" s="176"/>
    </row>
    <row r="11" spans="1:8" ht="255">
      <c r="A11" s="279" t="s">
        <v>209</v>
      </c>
      <c r="B11" s="303" t="s">
        <v>208</v>
      </c>
      <c r="C11" s="304" t="s">
        <v>207</v>
      </c>
      <c r="D11" s="313">
        <v>3</v>
      </c>
      <c r="E11" s="314"/>
      <c r="F11" s="315"/>
      <c r="G11" s="314"/>
      <c r="H11" s="315">
        <f>D11*F11</f>
        <v>0</v>
      </c>
    </row>
    <row r="12" spans="1:8" ht="12.75">
      <c r="A12" s="279"/>
      <c r="B12" s="303"/>
      <c r="C12" s="304"/>
      <c r="D12" s="313"/>
      <c r="E12" s="314"/>
      <c r="F12" s="315"/>
      <c r="G12" s="314"/>
      <c r="H12" s="315"/>
    </row>
    <row r="13" spans="1:8" ht="255">
      <c r="A13" s="279" t="s">
        <v>210</v>
      </c>
      <c r="B13" s="303" t="s">
        <v>211</v>
      </c>
      <c r="C13" s="304" t="s">
        <v>207</v>
      </c>
      <c r="D13" s="313">
        <v>2</v>
      </c>
      <c r="E13" s="314"/>
      <c r="F13" s="315"/>
      <c r="G13" s="314"/>
      <c r="H13" s="315">
        <f>D13*F13</f>
        <v>0</v>
      </c>
    </row>
    <row r="14" spans="1:8" ht="13.5" thickBot="1">
      <c r="A14" s="279"/>
      <c r="B14" s="280"/>
      <c r="C14" s="78"/>
      <c r="D14" s="298"/>
      <c r="E14" s="281"/>
      <c r="F14" s="232"/>
      <c r="G14" s="63"/>
      <c r="H14" s="232"/>
    </row>
    <row r="15" spans="1:8" ht="24.75" customHeight="1" thickBot="1">
      <c r="A15" s="279"/>
      <c r="B15" s="280"/>
      <c r="C15" s="78"/>
      <c r="D15" s="282"/>
      <c r="E15" s="283"/>
      <c r="F15" s="299" t="s">
        <v>8</v>
      </c>
      <c r="G15" s="300"/>
      <c r="H15" s="299">
        <f>SUM(H7:H14)</f>
        <v>0</v>
      </c>
    </row>
    <row r="79" ht="51.75" customHeight="1"/>
    <row r="99" ht="24.75" customHeight="1"/>
    <row r="101" ht="28.5" customHeight="1"/>
    <row r="112" ht="15" customHeight="1"/>
    <row r="114" ht="89.25" customHeight="1"/>
    <row r="140" ht="89.25" customHeight="1"/>
    <row r="248" ht="16.5" customHeight="1"/>
    <row r="250" ht="38.25" customHeight="1"/>
    <row r="261" ht="15.75" customHeight="1"/>
    <row r="299" ht="38.25" customHeight="1"/>
    <row r="320" ht="17.25" customHeight="1"/>
    <row r="330" ht="29.25" customHeight="1"/>
  </sheetData>
  <sheetProtection/>
  <conditionalFormatting sqref="D15:E65536 D1:E6">
    <cfRule type="cellIs" priority="10" dxfId="1" operator="equal" stopIfTrue="1">
      <formula>0</formula>
    </cfRule>
  </conditionalFormatting>
  <conditionalFormatting sqref="F15:H65536 F1:H6">
    <cfRule type="cellIs" priority="11" dxfId="0" operator="equal" stopIfTrue="1">
      <formula>0</formula>
    </cfRule>
  </conditionalFormatting>
  <conditionalFormatting sqref="F14:H14">
    <cfRule type="cellIs" priority="9" dxfId="0" operator="equal" stopIfTrue="1">
      <formula>0</formula>
    </cfRule>
  </conditionalFormatting>
  <conditionalFormatting sqref="D7:E10">
    <cfRule type="cellIs" priority="7" dxfId="1" operator="equal" stopIfTrue="1">
      <formula>0</formula>
    </cfRule>
  </conditionalFormatting>
  <conditionalFormatting sqref="F7:H10">
    <cfRule type="cellIs" priority="8" dxfId="0" operator="equal" stopIfTrue="1">
      <formula>0</formula>
    </cfRule>
  </conditionalFormatting>
  <conditionalFormatting sqref="F11:F12 H11:H12">
    <cfRule type="cellIs" priority="5" dxfId="144" operator="greaterThan" stopIfTrue="1">
      <formula>0</formula>
    </cfRule>
    <cfRule type="cellIs" priority="6" dxfId="145" operator="equal" stopIfTrue="1">
      <formula>0</formula>
    </cfRule>
  </conditionalFormatting>
  <conditionalFormatting sqref="D11:D12">
    <cfRule type="cellIs" priority="4" dxfId="11" operator="equal" stopIfTrue="1">
      <formula>0</formula>
    </cfRule>
  </conditionalFormatting>
  <conditionalFormatting sqref="F13 H13">
    <cfRule type="cellIs" priority="2" dxfId="144" operator="greaterThan" stopIfTrue="1">
      <formula>0</formula>
    </cfRule>
    <cfRule type="cellIs" priority="3" dxfId="145" operator="equal" stopIfTrue="1">
      <formula>0</formula>
    </cfRule>
  </conditionalFormatting>
  <conditionalFormatting sqref="D13">
    <cfRule type="cellIs" priority="1" dxfId="11" operator="equal" stopIfTrue="1">
      <formula>0</formula>
    </cfRule>
  </conditionalFormatting>
  <printOptions/>
  <pageMargins left="1.6141732283464567" right="0.3937007874015748" top="0.5905511811023623" bottom="0.7874015748031497" header="0.31496062992125984" footer="0.3937007874015748"/>
  <pageSetup horizontalDpi="600" verticalDpi="600" orientation="portrait" paperSize="9" scale="91" r:id="rId1"/>
  <headerFooter alignWithMargins="0">
    <oddFooter>&amp;R&amp;P/&amp;N</oddFooter>
  </headerFooter>
</worksheet>
</file>

<file path=xl/worksheets/sheet9.xml><?xml version="1.0" encoding="utf-8"?>
<worksheet xmlns="http://schemas.openxmlformats.org/spreadsheetml/2006/main" xmlns:r="http://schemas.openxmlformats.org/officeDocument/2006/relationships">
  <dimension ref="A1:I375"/>
  <sheetViews>
    <sheetView view="pageBreakPreview" zoomScaleSheetLayoutView="100" zoomScalePageLayoutView="0" workbookViewId="0" topLeftCell="A10">
      <selection activeCell="D13" sqref="D13"/>
    </sheetView>
  </sheetViews>
  <sheetFormatPr defaultColWidth="9.140625" defaultRowHeight="12.75"/>
  <cols>
    <col min="1" max="1" width="8.7109375" style="22" customWidth="1"/>
    <col min="2" max="2" width="30.7109375" style="12" customWidth="1"/>
    <col min="3" max="3" width="6.7109375" style="3" customWidth="1"/>
    <col min="4" max="4" width="10.7109375" style="3" customWidth="1"/>
    <col min="5" max="5" width="1.7109375" style="4" customWidth="1"/>
    <col min="6" max="6" width="11.7109375" style="24" customWidth="1"/>
    <col min="7" max="7" width="1.7109375" style="24" customWidth="1"/>
    <col min="8" max="8" width="15.7109375" style="24" customWidth="1"/>
    <col min="9" max="9" width="10.00390625" style="25" customWidth="1"/>
    <col min="10" max="16384" width="9.140625" style="4" customWidth="1"/>
  </cols>
  <sheetData>
    <row r="1" spans="1:8" ht="12.75">
      <c r="A1" s="198"/>
      <c r="B1" s="159"/>
      <c r="C1" s="150"/>
      <c r="D1" s="150"/>
      <c r="E1" s="64"/>
      <c r="F1" s="277"/>
      <c r="G1" s="277"/>
      <c r="H1" s="277"/>
    </row>
    <row r="2" spans="1:8" ht="18">
      <c r="A2" s="201" t="s">
        <v>204</v>
      </c>
      <c r="B2" s="159"/>
      <c r="C2" s="150"/>
      <c r="D2" s="150"/>
      <c r="E2" s="64"/>
      <c r="F2" s="277"/>
      <c r="G2" s="277"/>
      <c r="H2" s="277"/>
    </row>
    <row r="3" spans="1:8" ht="12.75" customHeight="1">
      <c r="A3" s="254"/>
      <c r="B3" s="159"/>
      <c r="C3" s="150"/>
      <c r="D3" s="150"/>
      <c r="E3" s="64"/>
      <c r="F3" s="277"/>
      <c r="G3" s="277"/>
      <c r="H3" s="277"/>
    </row>
    <row r="4" spans="1:8" ht="12.75" customHeight="1" thickBot="1">
      <c r="A4" s="254"/>
      <c r="B4" s="159"/>
      <c r="C4" s="150"/>
      <c r="D4" s="150"/>
      <c r="E4" s="64"/>
      <c r="F4" s="277"/>
      <c r="G4" s="277"/>
      <c r="H4" s="277"/>
    </row>
    <row r="5" spans="1:8" ht="26.25" thickBot="1">
      <c r="A5" s="153" t="s">
        <v>21</v>
      </c>
      <c r="B5" s="153" t="s">
        <v>19</v>
      </c>
      <c r="C5" s="154" t="s">
        <v>20</v>
      </c>
      <c r="D5" s="153" t="s">
        <v>63</v>
      </c>
      <c r="E5" s="153"/>
      <c r="F5" s="153" t="s">
        <v>59</v>
      </c>
      <c r="G5" s="153"/>
      <c r="H5" s="153" t="s">
        <v>64</v>
      </c>
    </row>
    <row r="6" spans="1:8" ht="12.75">
      <c r="A6" s="198"/>
      <c r="B6" s="159"/>
      <c r="C6" s="150"/>
      <c r="D6" s="150"/>
      <c r="E6" s="64"/>
      <c r="F6" s="277"/>
      <c r="G6" s="277"/>
      <c r="H6" s="277"/>
    </row>
    <row r="7" spans="1:9" ht="12.75">
      <c r="A7" s="198" t="s">
        <v>32</v>
      </c>
      <c r="B7" s="159" t="s">
        <v>66</v>
      </c>
      <c r="C7" s="150" t="s">
        <v>33</v>
      </c>
      <c r="D7" s="150">
        <v>10</v>
      </c>
      <c r="E7" s="64"/>
      <c r="F7" s="165"/>
      <c r="G7" s="277"/>
      <c r="H7" s="165">
        <f>F7*D7</f>
        <v>0</v>
      </c>
      <c r="I7" s="4"/>
    </row>
    <row r="8" spans="1:9" ht="12.75">
      <c r="A8" s="198"/>
      <c r="B8" s="159"/>
      <c r="C8" s="150"/>
      <c r="D8" s="150"/>
      <c r="E8" s="64"/>
      <c r="F8" s="277"/>
      <c r="G8" s="277"/>
      <c r="H8" s="277"/>
      <c r="I8" s="4"/>
    </row>
    <row r="9" spans="1:9" ht="25.5">
      <c r="A9" s="198" t="s">
        <v>31</v>
      </c>
      <c r="B9" s="305" t="s">
        <v>83</v>
      </c>
      <c r="C9" s="150" t="s">
        <v>33</v>
      </c>
      <c r="D9" s="150">
        <v>10</v>
      </c>
      <c r="E9" s="64"/>
      <c r="F9" s="165"/>
      <c r="G9" s="277"/>
      <c r="H9" s="165">
        <f>F9*D9</f>
        <v>0</v>
      </c>
      <c r="I9" s="4"/>
    </row>
    <row r="10" spans="1:9" ht="12.75">
      <c r="A10" s="198"/>
      <c r="B10" s="305"/>
      <c r="C10" s="150"/>
      <c r="D10" s="150"/>
      <c r="E10" s="64"/>
      <c r="F10" s="166"/>
      <c r="G10" s="277"/>
      <c r="H10" s="166"/>
      <c r="I10" s="4"/>
    </row>
    <row r="11" spans="1:9" ht="25.5">
      <c r="A11" s="198" t="s">
        <v>87</v>
      </c>
      <c r="B11" s="159" t="s">
        <v>88</v>
      </c>
      <c r="C11" s="150" t="s">
        <v>33</v>
      </c>
      <c r="D11" s="150">
        <v>5</v>
      </c>
      <c r="E11" s="64"/>
      <c r="F11" s="167"/>
      <c r="G11" s="281"/>
      <c r="H11" s="167">
        <f>F11*D11</f>
        <v>0</v>
      </c>
      <c r="I11" s="4"/>
    </row>
    <row r="12" spans="1:9" ht="12.75">
      <c r="A12" s="198"/>
      <c r="B12" s="159"/>
      <c r="C12" s="150"/>
      <c r="D12" s="150"/>
      <c r="E12" s="64"/>
      <c r="F12" s="166"/>
      <c r="G12" s="277"/>
      <c r="H12" s="166"/>
      <c r="I12" s="4"/>
    </row>
    <row r="13" spans="1:9" ht="25.5">
      <c r="A13" s="198" t="s">
        <v>34</v>
      </c>
      <c r="B13" s="159" t="s">
        <v>35</v>
      </c>
      <c r="C13" s="150" t="s">
        <v>69</v>
      </c>
      <c r="D13" s="162">
        <v>1</v>
      </c>
      <c r="E13" s="225"/>
      <c r="F13" s="165"/>
      <c r="G13" s="151"/>
      <c r="H13" s="165">
        <f>F13*D13</f>
        <v>0</v>
      </c>
      <c r="I13" s="4"/>
    </row>
    <row r="14" spans="1:9" ht="12.75">
      <c r="A14" s="198"/>
      <c r="B14" s="159"/>
      <c r="C14" s="150"/>
      <c r="D14" s="162"/>
      <c r="E14" s="225"/>
      <c r="F14" s="151"/>
      <c r="G14" s="151"/>
      <c r="H14" s="151"/>
      <c r="I14" s="4"/>
    </row>
    <row r="15" spans="1:9" ht="76.5">
      <c r="A15" s="306" t="s">
        <v>125</v>
      </c>
      <c r="B15" s="307" t="s">
        <v>150</v>
      </c>
      <c r="C15" s="308" t="s">
        <v>69</v>
      </c>
      <c r="D15" s="229">
        <v>1</v>
      </c>
      <c r="E15" s="309"/>
      <c r="F15" s="165"/>
      <c r="G15" s="310"/>
      <c r="H15" s="311">
        <f>F15*D15</f>
        <v>0</v>
      </c>
      <c r="I15" s="4"/>
    </row>
    <row r="16" spans="1:9" ht="12.75">
      <c r="A16" s="198"/>
      <c r="B16" s="159"/>
      <c r="C16" s="150"/>
      <c r="D16" s="162"/>
      <c r="E16" s="225"/>
      <c r="F16" s="166"/>
      <c r="G16" s="151"/>
      <c r="H16" s="166"/>
      <c r="I16" s="4"/>
    </row>
    <row r="17" spans="1:9" ht="63.75">
      <c r="A17" s="210" t="s">
        <v>85</v>
      </c>
      <c r="B17" s="161" t="s">
        <v>89</v>
      </c>
      <c r="C17" s="162" t="s">
        <v>33</v>
      </c>
      <c r="D17" s="162">
        <v>8</v>
      </c>
      <c r="E17" s="151">
        <v>40.5</v>
      </c>
      <c r="F17" s="165"/>
      <c r="G17" s="151"/>
      <c r="H17" s="165">
        <f>F17*D17</f>
        <v>0</v>
      </c>
      <c r="I17" s="4"/>
    </row>
    <row r="18" spans="1:9" ht="13.5" thickBot="1">
      <c r="A18" s="247"/>
      <c r="B18" s="189"/>
      <c r="C18" s="190"/>
      <c r="D18" s="190"/>
      <c r="E18" s="312"/>
      <c r="F18" s="193"/>
      <c r="G18" s="193"/>
      <c r="H18" s="193"/>
      <c r="I18" s="4"/>
    </row>
    <row r="19" spans="1:9" ht="16.5" thickBot="1">
      <c r="A19" s="198"/>
      <c r="B19" s="159"/>
      <c r="C19" s="150"/>
      <c r="D19" s="150"/>
      <c r="E19" s="64"/>
      <c r="F19" s="196" t="s">
        <v>8</v>
      </c>
      <c r="G19" s="197"/>
      <c r="H19" s="196">
        <f>SUM(H6:H17)</f>
        <v>0</v>
      </c>
      <c r="I19" s="4"/>
    </row>
    <row r="20" ht="12.75">
      <c r="I20" s="4"/>
    </row>
    <row r="21" ht="12.75">
      <c r="I21" s="4"/>
    </row>
    <row r="22" ht="12.75">
      <c r="I22" s="4"/>
    </row>
    <row r="23" ht="12.75">
      <c r="I23" s="4"/>
    </row>
    <row r="24" ht="41.25" customHeight="1">
      <c r="I24" s="4"/>
    </row>
    <row r="25" ht="12.75">
      <c r="I25" s="4"/>
    </row>
    <row r="26" ht="12.75">
      <c r="I26" s="4"/>
    </row>
    <row r="27" ht="12.75">
      <c r="I27" s="4"/>
    </row>
    <row r="28" ht="12.75">
      <c r="I28" s="4"/>
    </row>
    <row r="29" ht="12.75">
      <c r="I29" s="4"/>
    </row>
    <row r="30" ht="12.75">
      <c r="I30" s="4"/>
    </row>
    <row r="31" ht="12.75">
      <c r="I31" s="4"/>
    </row>
    <row r="32" ht="12.75">
      <c r="I32" s="4"/>
    </row>
    <row r="33" ht="12.75">
      <c r="I33" s="4"/>
    </row>
    <row r="34" ht="12.75">
      <c r="I34" s="4"/>
    </row>
    <row r="35" ht="12.75">
      <c r="I35" s="4"/>
    </row>
    <row r="36" ht="12.75">
      <c r="I36" s="4"/>
    </row>
    <row r="37" ht="12.75">
      <c r="I37" s="4"/>
    </row>
    <row r="38" ht="12.75">
      <c r="I38" s="4"/>
    </row>
    <row r="39" ht="12.75">
      <c r="I39" s="4"/>
    </row>
    <row r="40" ht="12.75">
      <c r="I40" s="4"/>
    </row>
    <row r="41" ht="12.75">
      <c r="I41" s="4"/>
    </row>
    <row r="42" ht="12.75">
      <c r="I42" s="4"/>
    </row>
    <row r="43" ht="12.75">
      <c r="I43" s="4"/>
    </row>
    <row r="44" ht="12.75">
      <c r="I44" s="4"/>
    </row>
    <row r="45" ht="12.75">
      <c r="I45" s="4"/>
    </row>
    <row r="46" ht="12.75">
      <c r="I46" s="4"/>
    </row>
    <row r="47" ht="12.75">
      <c r="I47" s="4"/>
    </row>
    <row r="48" ht="12.75">
      <c r="I48" s="4"/>
    </row>
    <row r="49" ht="12.75">
      <c r="I49" s="4"/>
    </row>
    <row r="50" ht="12.75">
      <c r="I50" s="4"/>
    </row>
    <row r="51" ht="12.75">
      <c r="I51" s="4"/>
    </row>
    <row r="52" ht="12.75">
      <c r="I52" s="4"/>
    </row>
    <row r="53" ht="12.75">
      <c r="I53" s="4"/>
    </row>
    <row r="54" ht="12.75">
      <c r="I54" s="4"/>
    </row>
    <row r="55" ht="12.75">
      <c r="I55" s="4"/>
    </row>
    <row r="56" ht="12.75">
      <c r="I56" s="4"/>
    </row>
    <row r="57" ht="12.75">
      <c r="I57" s="4"/>
    </row>
    <row r="58" ht="12.75">
      <c r="I58" s="4"/>
    </row>
    <row r="59" ht="12.75">
      <c r="I59" s="4"/>
    </row>
    <row r="60" ht="12.75">
      <c r="I60" s="4"/>
    </row>
    <row r="61" ht="12.75">
      <c r="I61" s="4"/>
    </row>
    <row r="62" ht="12.75">
      <c r="I62" s="4"/>
    </row>
    <row r="63" ht="12.75">
      <c r="I63" s="4"/>
    </row>
    <row r="64" ht="12.75">
      <c r="I64" s="4"/>
    </row>
    <row r="65" ht="12.75">
      <c r="I65" s="4"/>
    </row>
    <row r="66" ht="12.75">
      <c r="I66" s="4"/>
    </row>
    <row r="67" ht="12.75">
      <c r="I67" s="4"/>
    </row>
    <row r="68" ht="12.75">
      <c r="I68" s="4"/>
    </row>
    <row r="69" ht="12.75">
      <c r="I69" s="4"/>
    </row>
    <row r="70" ht="12.75">
      <c r="I70" s="4"/>
    </row>
    <row r="71" ht="12.75">
      <c r="I71" s="4"/>
    </row>
    <row r="72" ht="12.75">
      <c r="I72" s="4"/>
    </row>
    <row r="73" ht="12.75">
      <c r="I73" s="4"/>
    </row>
    <row r="74" ht="12.75">
      <c r="I74" s="4"/>
    </row>
    <row r="75" ht="12.75">
      <c r="I75" s="4"/>
    </row>
    <row r="76" ht="12.75">
      <c r="I76" s="4"/>
    </row>
    <row r="77" ht="12.75">
      <c r="I77" s="4"/>
    </row>
    <row r="78" ht="12.75">
      <c r="I78" s="4"/>
    </row>
    <row r="79" ht="12.75">
      <c r="I79" s="4"/>
    </row>
    <row r="80" ht="12.75">
      <c r="I80" s="4"/>
    </row>
    <row r="81" ht="12.75">
      <c r="I81" s="4"/>
    </row>
    <row r="82" ht="12.75">
      <c r="I82" s="4"/>
    </row>
    <row r="83" ht="12.75">
      <c r="I83" s="4"/>
    </row>
    <row r="84" ht="12.75">
      <c r="I84" s="4"/>
    </row>
    <row r="85" ht="12.75">
      <c r="I85" s="4"/>
    </row>
    <row r="86" ht="12.75">
      <c r="I86" s="4"/>
    </row>
    <row r="87" ht="12.75">
      <c r="I87" s="4"/>
    </row>
    <row r="88" ht="12.75">
      <c r="I88" s="4"/>
    </row>
    <row r="89" ht="12.75">
      <c r="I89" s="4"/>
    </row>
    <row r="90" ht="12.75">
      <c r="I90" s="4"/>
    </row>
    <row r="91" ht="12.75">
      <c r="I91" s="4"/>
    </row>
    <row r="92" ht="12.75">
      <c r="I92" s="4"/>
    </row>
    <row r="93" ht="12.75">
      <c r="I93" s="4"/>
    </row>
    <row r="94" ht="12.75">
      <c r="I94" s="4"/>
    </row>
    <row r="95" ht="12.75">
      <c r="I95" s="4"/>
    </row>
    <row r="96" ht="12.75">
      <c r="I96" s="4"/>
    </row>
    <row r="97" ht="12.75">
      <c r="I97" s="4"/>
    </row>
    <row r="98" ht="12.75">
      <c r="I98" s="4"/>
    </row>
    <row r="99" ht="12.75">
      <c r="I99" s="4"/>
    </row>
    <row r="100" ht="12.75">
      <c r="I100" s="4"/>
    </row>
    <row r="101" ht="12.75">
      <c r="I101" s="4"/>
    </row>
    <row r="102" ht="12.75">
      <c r="I102" s="4"/>
    </row>
    <row r="103" ht="12.75">
      <c r="I103" s="4"/>
    </row>
    <row r="104" ht="12.75">
      <c r="I104" s="4"/>
    </row>
    <row r="105" ht="12.75">
      <c r="I105" s="4"/>
    </row>
    <row r="106" ht="12.75">
      <c r="I106" s="4"/>
    </row>
    <row r="107" ht="12.75">
      <c r="I107" s="4"/>
    </row>
    <row r="108" ht="12.75">
      <c r="I108" s="4"/>
    </row>
    <row r="109" ht="12.75">
      <c r="I109" s="4"/>
    </row>
    <row r="110" ht="12.75">
      <c r="I110" s="4"/>
    </row>
    <row r="111" ht="12.75">
      <c r="I111" s="4"/>
    </row>
    <row r="112" ht="12.75">
      <c r="I112" s="4"/>
    </row>
    <row r="113" ht="12.75">
      <c r="I113" s="4"/>
    </row>
    <row r="114" ht="12.75">
      <c r="I114" s="4"/>
    </row>
    <row r="115" ht="12.75">
      <c r="I115" s="4"/>
    </row>
    <row r="116" ht="12.75">
      <c r="I116" s="4"/>
    </row>
    <row r="117" ht="12.75">
      <c r="I117" s="4"/>
    </row>
    <row r="118" ht="12.75">
      <c r="I118" s="4"/>
    </row>
    <row r="119" ht="12.75">
      <c r="I119" s="4"/>
    </row>
    <row r="120" ht="12.75">
      <c r="I120" s="4"/>
    </row>
    <row r="121" ht="12.75">
      <c r="I121" s="4"/>
    </row>
    <row r="122" ht="12.75">
      <c r="I122" s="4"/>
    </row>
    <row r="123" ht="12.75">
      <c r="I123" s="4"/>
    </row>
    <row r="124" ht="12.75">
      <c r="I124" s="4"/>
    </row>
    <row r="125" ht="12.75">
      <c r="I125" s="4"/>
    </row>
    <row r="126" ht="12.75">
      <c r="I126" s="4"/>
    </row>
    <row r="127" ht="12.75">
      <c r="I127" s="4"/>
    </row>
    <row r="128" ht="12.75">
      <c r="I128" s="4"/>
    </row>
    <row r="129" ht="12.75">
      <c r="I129" s="4"/>
    </row>
    <row r="130" ht="12.75">
      <c r="I130" s="4"/>
    </row>
    <row r="131" ht="12.75">
      <c r="I131" s="4"/>
    </row>
    <row r="132" ht="12.75">
      <c r="I132" s="4"/>
    </row>
    <row r="133" ht="12.75">
      <c r="I133" s="4"/>
    </row>
    <row r="134" ht="12.75">
      <c r="I134" s="4"/>
    </row>
    <row r="135" ht="12.75">
      <c r="I135" s="4"/>
    </row>
    <row r="136" ht="12.75">
      <c r="I136" s="4"/>
    </row>
    <row r="137" ht="12.75">
      <c r="I137" s="4"/>
    </row>
    <row r="138" ht="12.75">
      <c r="I138" s="4"/>
    </row>
    <row r="139" ht="12.75">
      <c r="I139" s="4"/>
    </row>
    <row r="140" ht="12.75">
      <c r="I140" s="4"/>
    </row>
    <row r="141" ht="12.75">
      <c r="I141" s="4"/>
    </row>
    <row r="142" ht="12.75">
      <c r="I142" s="4"/>
    </row>
    <row r="143" ht="12.75">
      <c r="I143" s="4"/>
    </row>
    <row r="144" ht="12.75">
      <c r="I144" s="4"/>
    </row>
    <row r="145" ht="12.75">
      <c r="I145" s="4"/>
    </row>
    <row r="146" ht="12.75">
      <c r="I146" s="4"/>
    </row>
    <row r="147" ht="12.75">
      <c r="I147" s="4"/>
    </row>
    <row r="148" ht="12.75">
      <c r="I148" s="4"/>
    </row>
    <row r="149" ht="12.75">
      <c r="I149" s="4"/>
    </row>
    <row r="150" ht="12.75">
      <c r="I150" s="4"/>
    </row>
    <row r="151" ht="12.75">
      <c r="I151" s="4"/>
    </row>
    <row r="152" ht="12.75">
      <c r="I152" s="4"/>
    </row>
    <row r="153" ht="12.75">
      <c r="I153" s="4"/>
    </row>
    <row r="154" ht="12.75">
      <c r="I154" s="4"/>
    </row>
    <row r="155" ht="12.75">
      <c r="I155" s="4"/>
    </row>
    <row r="156" ht="38.25" customHeight="1">
      <c r="I156" s="4"/>
    </row>
    <row r="157" ht="12.75">
      <c r="I157" s="4"/>
    </row>
    <row r="158" ht="12.75">
      <c r="I158" s="4"/>
    </row>
    <row r="159" ht="12.75">
      <c r="I159" s="4"/>
    </row>
    <row r="160" ht="37.5" customHeight="1">
      <c r="I160" s="4"/>
    </row>
    <row r="161" ht="12.75">
      <c r="I161" s="4"/>
    </row>
    <row r="162" ht="12.75">
      <c r="I162" s="4"/>
    </row>
    <row r="163" ht="12.75">
      <c r="I163" s="4"/>
    </row>
    <row r="164" ht="12.75">
      <c r="I164" s="4"/>
    </row>
    <row r="165" ht="12.75">
      <c r="I165" s="4"/>
    </row>
    <row r="166" ht="12.75">
      <c r="I166" s="4"/>
    </row>
    <row r="167" ht="12.75">
      <c r="I167" s="4"/>
    </row>
    <row r="168" ht="12.75">
      <c r="I168" s="4"/>
    </row>
    <row r="169" ht="12.75">
      <c r="I169" s="4"/>
    </row>
    <row r="170" ht="12.75">
      <c r="I170" s="4"/>
    </row>
    <row r="171" ht="12.75">
      <c r="I171" s="4"/>
    </row>
    <row r="172" ht="12.75">
      <c r="I172" s="4"/>
    </row>
    <row r="173" ht="12.75">
      <c r="I173" s="4"/>
    </row>
    <row r="174" ht="12.75">
      <c r="I174" s="4"/>
    </row>
    <row r="175" ht="12.75">
      <c r="I175" s="4"/>
    </row>
    <row r="176" ht="12.75">
      <c r="I176" s="4"/>
    </row>
    <row r="177" ht="12.75">
      <c r="I177" s="4"/>
    </row>
    <row r="178" ht="12.75">
      <c r="I178" s="4"/>
    </row>
    <row r="179" ht="12.75">
      <c r="I179" s="4"/>
    </row>
    <row r="180" ht="12.75">
      <c r="I180" s="4"/>
    </row>
    <row r="181" ht="12.75">
      <c r="I181" s="4"/>
    </row>
    <row r="182" ht="12.75">
      <c r="I182" s="4"/>
    </row>
    <row r="183" ht="12.75">
      <c r="I183" s="4"/>
    </row>
    <row r="184" ht="12.75">
      <c r="I184" s="4"/>
    </row>
    <row r="185" ht="12.75">
      <c r="I185" s="4"/>
    </row>
    <row r="186" ht="12.75">
      <c r="I186" s="4"/>
    </row>
    <row r="187" ht="12.75">
      <c r="I187" s="4"/>
    </row>
    <row r="188" ht="12.75">
      <c r="I188" s="4"/>
    </row>
    <row r="189" ht="12.75">
      <c r="I189" s="4"/>
    </row>
    <row r="190" ht="12.75">
      <c r="I190" s="4"/>
    </row>
    <row r="191" ht="12.75">
      <c r="I191" s="4"/>
    </row>
    <row r="192" ht="12.75">
      <c r="I192" s="4"/>
    </row>
    <row r="193" ht="12.75">
      <c r="I193" s="4"/>
    </row>
    <row r="194" ht="12.75">
      <c r="I194" s="4"/>
    </row>
    <row r="195" ht="12.75">
      <c r="I195" s="4"/>
    </row>
    <row r="196" ht="12.75">
      <c r="I196" s="4"/>
    </row>
    <row r="197" ht="12.75">
      <c r="I197" s="4"/>
    </row>
    <row r="198" ht="12.75">
      <c r="I198" s="4"/>
    </row>
    <row r="199" ht="12.75">
      <c r="I199" s="4"/>
    </row>
    <row r="200" ht="12.75">
      <c r="I200" s="4"/>
    </row>
    <row r="201" ht="12.75">
      <c r="I201" s="4"/>
    </row>
    <row r="202" ht="12.75">
      <c r="I202" s="4"/>
    </row>
    <row r="203" ht="12.75">
      <c r="I203" s="4"/>
    </row>
    <row r="204" ht="12.75">
      <c r="I204" s="4"/>
    </row>
    <row r="205" ht="12.75">
      <c r="I205" s="4"/>
    </row>
    <row r="206" ht="12.75">
      <c r="I206" s="4"/>
    </row>
    <row r="207" ht="12.75">
      <c r="I207" s="4"/>
    </row>
    <row r="208" ht="12.75">
      <c r="I208" s="4"/>
    </row>
    <row r="209" ht="12.75">
      <c r="I209" s="4"/>
    </row>
    <row r="210" ht="12.75">
      <c r="I210" s="4"/>
    </row>
    <row r="211" ht="12.75">
      <c r="I211" s="4"/>
    </row>
    <row r="212" ht="12.75">
      <c r="I212" s="4"/>
    </row>
    <row r="213" ht="12.75">
      <c r="I213" s="4"/>
    </row>
    <row r="214" ht="12.75">
      <c r="I214" s="4"/>
    </row>
    <row r="215" ht="12.75">
      <c r="I215" s="4"/>
    </row>
    <row r="216" ht="12.75">
      <c r="I216" s="4"/>
    </row>
    <row r="217" ht="12.75">
      <c r="I217" s="4"/>
    </row>
    <row r="218" ht="12.75">
      <c r="I218" s="4"/>
    </row>
    <row r="219" ht="12.75">
      <c r="I219" s="4"/>
    </row>
    <row r="220" ht="12.75">
      <c r="I220" s="4"/>
    </row>
    <row r="221" ht="12.75">
      <c r="I221" s="4"/>
    </row>
    <row r="222" ht="12.75">
      <c r="I222" s="4"/>
    </row>
    <row r="223" ht="12.75">
      <c r="I223" s="4"/>
    </row>
    <row r="224" ht="12.75">
      <c r="I224" s="4"/>
    </row>
    <row r="225" ht="12.75">
      <c r="I225" s="4"/>
    </row>
    <row r="226" ht="12.75">
      <c r="I226" s="4"/>
    </row>
    <row r="227" ht="12.75">
      <c r="I227" s="4"/>
    </row>
    <row r="228" ht="12.75">
      <c r="I228" s="4"/>
    </row>
    <row r="229" ht="12.75">
      <c r="I229" s="4"/>
    </row>
    <row r="230" ht="12.75">
      <c r="I230" s="4"/>
    </row>
    <row r="231" ht="12.75">
      <c r="I231" s="4"/>
    </row>
    <row r="232" ht="12.75">
      <c r="I232" s="4"/>
    </row>
    <row r="233" ht="12.75">
      <c r="I233" s="4"/>
    </row>
    <row r="234" ht="12.75">
      <c r="I234" s="4"/>
    </row>
    <row r="235" ht="12.75">
      <c r="I235" s="4"/>
    </row>
    <row r="236" ht="12.75">
      <c r="I236" s="4"/>
    </row>
    <row r="237" ht="12.75">
      <c r="I237" s="4"/>
    </row>
    <row r="238" ht="12.75">
      <c r="I238" s="4"/>
    </row>
    <row r="239" ht="12.75">
      <c r="I239" s="4"/>
    </row>
    <row r="240" ht="12.75">
      <c r="I240" s="4"/>
    </row>
    <row r="241" ht="12.75">
      <c r="I241" s="4"/>
    </row>
    <row r="242" ht="12.75">
      <c r="I242" s="4"/>
    </row>
    <row r="243" ht="12.75">
      <c r="I243" s="4"/>
    </row>
    <row r="244" ht="12.75">
      <c r="I244" s="4"/>
    </row>
    <row r="245" ht="12.75">
      <c r="I245" s="4"/>
    </row>
    <row r="246" ht="12.75">
      <c r="I246" s="4"/>
    </row>
    <row r="247" ht="12.75">
      <c r="I247" s="4"/>
    </row>
    <row r="248" ht="12.75">
      <c r="I248" s="4"/>
    </row>
    <row r="249" ht="12.75">
      <c r="I249" s="4"/>
    </row>
    <row r="250" ht="12.75">
      <c r="I250" s="4"/>
    </row>
    <row r="251" ht="12.75">
      <c r="I251" s="4"/>
    </row>
    <row r="252" ht="12.75">
      <c r="I252" s="4"/>
    </row>
    <row r="253" ht="12.75">
      <c r="I253" s="4"/>
    </row>
    <row r="254" ht="12.75">
      <c r="I254" s="4"/>
    </row>
    <row r="255" ht="12.75">
      <c r="I255" s="4"/>
    </row>
    <row r="256" ht="12.75">
      <c r="I256" s="4"/>
    </row>
    <row r="257" ht="12.75">
      <c r="I257" s="4"/>
    </row>
    <row r="258" ht="12.75">
      <c r="I258" s="4"/>
    </row>
    <row r="259" ht="12.75">
      <c r="I259" s="4"/>
    </row>
    <row r="260" ht="12.75">
      <c r="I260" s="4"/>
    </row>
    <row r="261" ht="12.75">
      <c r="I261" s="4"/>
    </row>
    <row r="262" ht="12.75">
      <c r="I262" s="4"/>
    </row>
    <row r="263" ht="12.75">
      <c r="I263" s="4"/>
    </row>
    <row r="264" ht="12.75">
      <c r="I264" s="4"/>
    </row>
    <row r="265" ht="12.75">
      <c r="I265" s="4"/>
    </row>
    <row r="266" ht="12.75">
      <c r="I266" s="4"/>
    </row>
    <row r="267" ht="12.75">
      <c r="I267" s="4"/>
    </row>
    <row r="268" ht="12.75">
      <c r="I268" s="4"/>
    </row>
    <row r="269" ht="12.75">
      <c r="I269" s="4"/>
    </row>
    <row r="270" ht="12.75">
      <c r="I270" s="4"/>
    </row>
    <row r="271" ht="12.75">
      <c r="I271" s="4"/>
    </row>
    <row r="272" ht="12.75">
      <c r="I272" s="4"/>
    </row>
    <row r="273" ht="12.75">
      <c r="I273" s="4"/>
    </row>
    <row r="274" ht="12.75">
      <c r="I274" s="4"/>
    </row>
    <row r="275" ht="12.75">
      <c r="I275" s="4"/>
    </row>
    <row r="276" ht="12.75">
      <c r="I276" s="4"/>
    </row>
    <row r="277" ht="12.75">
      <c r="I277" s="4"/>
    </row>
    <row r="278" ht="12.75">
      <c r="I278" s="4"/>
    </row>
    <row r="279" ht="12.75">
      <c r="I279" s="4"/>
    </row>
    <row r="280" ht="12.75">
      <c r="I280" s="4"/>
    </row>
    <row r="281" ht="12.75">
      <c r="I281" s="4"/>
    </row>
    <row r="282" ht="12.75">
      <c r="I282" s="4"/>
    </row>
    <row r="283" ht="12.75">
      <c r="I283" s="4"/>
    </row>
    <row r="284" ht="12.75">
      <c r="I284" s="4"/>
    </row>
    <row r="285" ht="12.75">
      <c r="I285" s="4"/>
    </row>
    <row r="286" ht="12.75">
      <c r="I286" s="4"/>
    </row>
    <row r="287" ht="12.75">
      <c r="I287" s="4"/>
    </row>
    <row r="288" ht="12.75">
      <c r="I288" s="4"/>
    </row>
    <row r="289" ht="12.75">
      <c r="I289" s="4"/>
    </row>
    <row r="290" ht="12.75">
      <c r="I290" s="4"/>
    </row>
    <row r="291" ht="12.75">
      <c r="I291" s="4"/>
    </row>
    <row r="292" ht="12.75">
      <c r="I292" s="4"/>
    </row>
    <row r="293" ht="12.75">
      <c r="I293" s="4"/>
    </row>
    <row r="294" ht="12.75">
      <c r="I294" s="4"/>
    </row>
    <row r="295" ht="12.75">
      <c r="I295" s="4"/>
    </row>
    <row r="296" ht="12.75">
      <c r="I296" s="4"/>
    </row>
    <row r="297" ht="12.75">
      <c r="I297" s="4"/>
    </row>
    <row r="298" ht="12.75">
      <c r="I298" s="4"/>
    </row>
    <row r="299" ht="12.75">
      <c r="I299" s="4"/>
    </row>
    <row r="300" ht="12.75">
      <c r="I300" s="4"/>
    </row>
    <row r="301" ht="12.75">
      <c r="I301" s="4"/>
    </row>
    <row r="302" ht="12.75">
      <c r="I302" s="4"/>
    </row>
    <row r="303" ht="12.75">
      <c r="I303" s="4"/>
    </row>
    <row r="304" ht="12.75">
      <c r="I304" s="4"/>
    </row>
    <row r="305" ht="12.75">
      <c r="I305" s="4"/>
    </row>
    <row r="306" ht="12.75">
      <c r="I306" s="4"/>
    </row>
    <row r="307" ht="12.75">
      <c r="I307" s="4"/>
    </row>
    <row r="308" ht="12.75">
      <c r="I308" s="4"/>
    </row>
    <row r="309" ht="12.75">
      <c r="I309" s="4"/>
    </row>
    <row r="310" ht="12.75">
      <c r="I310" s="4"/>
    </row>
    <row r="311" ht="12.75">
      <c r="I311" s="4"/>
    </row>
    <row r="312" ht="12.75">
      <c r="I312" s="4"/>
    </row>
    <row r="313" ht="12.75">
      <c r="I313" s="4"/>
    </row>
    <row r="314" ht="12.75">
      <c r="I314" s="4"/>
    </row>
    <row r="315" ht="12.75">
      <c r="I315" s="4"/>
    </row>
    <row r="316" ht="12.75">
      <c r="I316" s="4"/>
    </row>
    <row r="317" ht="12.75">
      <c r="I317" s="4"/>
    </row>
    <row r="318" ht="12.75">
      <c r="I318" s="4"/>
    </row>
    <row r="319" ht="12.75">
      <c r="I319" s="4"/>
    </row>
    <row r="320" ht="12.75">
      <c r="I320" s="4"/>
    </row>
    <row r="321" ht="12.75">
      <c r="I321" s="4"/>
    </row>
    <row r="322" ht="12.75">
      <c r="I322" s="4"/>
    </row>
    <row r="323" ht="12.75">
      <c r="I323" s="4"/>
    </row>
    <row r="324" ht="12.75">
      <c r="I324" s="4"/>
    </row>
    <row r="325" ht="12.75">
      <c r="I325" s="4"/>
    </row>
    <row r="326" ht="12.75">
      <c r="I326" s="4"/>
    </row>
    <row r="327" ht="12.75">
      <c r="I327" s="4"/>
    </row>
    <row r="328" ht="12.75">
      <c r="I328" s="4"/>
    </row>
    <row r="329" ht="12.75">
      <c r="I329" s="4"/>
    </row>
    <row r="330" ht="12.75">
      <c r="I330" s="4"/>
    </row>
    <row r="331" ht="12.75">
      <c r="I331" s="4"/>
    </row>
    <row r="332" ht="12.75">
      <c r="I332" s="4"/>
    </row>
    <row r="333" ht="12.75">
      <c r="I333" s="4"/>
    </row>
    <row r="334" ht="12.75">
      <c r="I334" s="4"/>
    </row>
    <row r="335" ht="12.75">
      <c r="I335" s="4"/>
    </row>
    <row r="336" ht="12.75">
      <c r="I336" s="4"/>
    </row>
    <row r="337" ht="12.75">
      <c r="I337" s="4"/>
    </row>
    <row r="338" ht="12.75">
      <c r="I338" s="4"/>
    </row>
    <row r="339" ht="12.75">
      <c r="I339" s="4"/>
    </row>
    <row r="340" ht="12.75">
      <c r="I340" s="4"/>
    </row>
    <row r="341" ht="12.75">
      <c r="I341" s="4"/>
    </row>
    <row r="342" ht="12.75">
      <c r="I342" s="4"/>
    </row>
    <row r="343" ht="12.75">
      <c r="I343" s="4"/>
    </row>
    <row r="344" ht="12.75">
      <c r="I344" s="4"/>
    </row>
    <row r="345" ht="12.75">
      <c r="I345" s="4"/>
    </row>
    <row r="346" ht="12.75">
      <c r="I346" s="4"/>
    </row>
    <row r="347" ht="12.75">
      <c r="I347" s="4"/>
    </row>
    <row r="348" ht="12.75">
      <c r="I348" s="4"/>
    </row>
    <row r="349" ht="12.75">
      <c r="I349" s="4"/>
    </row>
    <row r="350" ht="12.75">
      <c r="I350" s="4"/>
    </row>
    <row r="351" ht="12.75">
      <c r="I351" s="4"/>
    </row>
    <row r="352" ht="12.75">
      <c r="I352" s="4"/>
    </row>
    <row r="353" ht="12.75">
      <c r="I353" s="4"/>
    </row>
    <row r="354" ht="12.75">
      <c r="I354" s="4"/>
    </row>
    <row r="355" ht="12.75">
      <c r="I355" s="4"/>
    </row>
    <row r="356" ht="12.75">
      <c r="I356" s="4"/>
    </row>
    <row r="357" ht="12.75">
      <c r="I357" s="4"/>
    </row>
    <row r="358" ht="12.75">
      <c r="I358" s="4"/>
    </row>
    <row r="359" ht="12.75">
      <c r="I359" s="4"/>
    </row>
    <row r="360" ht="12.75">
      <c r="I360" s="4"/>
    </row>
    <row r="361" ht="12.75">
      <c r="I361" s="4"/>
    </row>
    <row r="362" ht="12.75">
      <c r="I362" s="4"/>
    </row>
    <row r="363" ht="12.75">
      <c r="I363" s="4"/>
    </row>
    <row r="364" ht="12.75">
      <c r="I364" s="4"/>
    </row>
    <row r="365" ht="12.75">
      <c r="I365" s="4"/>
    </row>
    <row r="366" ht="12.75">
      <c r="I366" s="4"/>
    </row>
    <row r="367" ht="12.75">
      <c r="I367" s="4"/>
    </row>
    <row r="368" ht="12.75">
      <c r="I368" s="4"/>
    </row>
    <row r="369" ht="12.75">
      <c r="I369" s="4"/>
    </row>
    <row r="370" ht="12.75">
      <c r="I370" s="4"/>
    </row>
    <row r="371" ht="12.75">
      <c r="I371" s="4"/>
    </row>
    <row r="372" ht="12.75">
      <c r="I372" s="4"/>
    </row>
    <row r="373" ht="12.75">
      <c r="I373" s="4"/>
    </row>
    <row r="374" ht="12.75">
      <c r="I374" s="4"/>
    </row>
    <row r="375" ht="12.75">
      <c r="I375" s="4"/>
    </row>
  </sheetData>
  <sheetProtection/>
  <conditionalFormatting sqref="F1:H10 F13:H14 F16:H65536">
    <cfRule type="cellIs" priority="23" dxfId="0" operator="equal" stopIfTrue="1">
      <formula>0</formula>
    </cfRule>
  </conditionalFormatting>
  <conditionalFormatting sqref="D1:D10 D13:D14 D16:D65536">
    <cfRule type="cellIs" priority="24" dxfId="1" operator="equal" stopIfTrue="1">
      <formula>0</formula>
    </cfRule>
  </conditionalFormatting>
  <conditionalFormatting sqref="F17:H17">
    <cfRule type="cellIs" priority="22" dxfId="0" operator="equal" stopIfTrue="1">
      <formula>0</formula>
    </cfRule>
  </conditionalFormatting>
  <conditionalFormatting sqref="D17">
    <cfRule type="cellIs" priority="21" dxfId="1" operator="equal" stopIfTrue="1">
      <formula>0</formula>
    </cfRule>
  </conditionalFormatting>
  <conditionalFormatting sqref="F12:H12">
    <cfRule type="cellIs" priority="19" dxfId="0" operator="equal" stopIfTrue="1">
      <formula>0</formula>
    </cfRule>
  </conditionalFormatting>
  <conditionalFormatting sqref="D12">
    <cfRule type="cellIs" priority="20" dxfId="1" operator="equal" stopIfTrue="1">
      <formula>0</formula>
    </cfRule>
  </conditionalFormatting>
  <conditionalFormatting sqref="F11:H11">
    <cfRule type="cellIs" priority="13" dxfId="0" operator="equal" stopIfTrue="1">
      <formula>0</formula>
    </cfRule>
  </conditionalFormatting>
  <conditionalFormatting sqref="D11">
    <cfRule type="cellIs" priority="14" dxfId="1" operator="equal" stopIfTrue="1">
      <formula>0</formula>
    </cfRule>
  </conditionalFormatting>
  <conditionalFormatting sqref="G15:H15">
    <cfRule type="cellIs" priority="4" dxfId="0" operator="equal" stopIfTrue="1">
      <formula>0</formula>
    </cfRule>
  </conditionalFormatting>
  <conditionalFormatting sqref="D15">
    <cfRule type="cellIs" priority="5" dxfId="1" operator="equal" stopIfTrue="1">
      <formula>0</formula>
    </cfRule>
  </conditionalFormatting>
  <conditionalFormatting sqref="F15">
    <cfRule type="cellIs" priority="3" dxfId="0" operator="equal" stopIfTrue="1">
      <formula>0</formula>
    </cfRule>
  </conditionalFormatting>
  <printOptions/>
  <pageMargins left="1.6141732283464567" right="0.3937007874015748" top="0.5905511811023623" bottom="0.7874015748031497" header="0.31496062992125984" footer="0.3937007874015748"/>
  <pageSetup horizontalDpi="360" verticalDpi="360" orientation="portrait" paperSize="9" scale="91" r:id="rId1"/>
  <headerFooter alignWithMargins="0">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sl-king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Mojca Radakovič</dc:creator>
  <cp:keywords/>
  <dc:description/>
  <cp:lastModifiedBy>Spela Bele Zatezic</cp:lastModifiedBy>
  <cp:lastPrinted>2015-06-15T06:22:03Z</cp:lastPrinted>
  <dcterms:created xsi:type="dcterms:W3CDTF">2001-05-23T16:47:47Z</dcterms:created>
  <dcterms:modified xsi:type="dcterms:W3CDTF">2022-09-07T13:39:45Z</dcterms:modified>
  <cp:category/>
  <cp:version/>
  <cp:contentType/>
  <cp:contentStatus/>
</cp:coreProperties>
</file>