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\\uriel\Dokumenti uporabnikov\JernejM\My Documents\HIDRAVLIČNE IZBOLJŠAVE\RAZPISNA DOKUMENTACIJA\Obveščanje javnosti - novo\1 - Razpisna dokumentacija\RD1\"/>
    </mc:Choice>
  </mc:AlternateContent>
  <xr:revisionPtr revIDLastSave="0" documentId="13_ncr:1_{FAC27464-ABB4-4F68-A84B-0F8A4077A7AF}" xr6:coauthVersionLast="45" xr6:coauthVersionMax="45" xr10:uidLastSave="{00000000-0000-0000-0000-000000000000}"/>
  <bookViews>
    <workbookView xWindow="16770" yWindow="360" windowWidth="21600" windowHeight="12735" xr2:uid="{00000000-000D-0000-FFFF-FFFF00000000}"/>
  </bookViews>
  <sheets>
    <sheet name="OBRAČUN NOV" sheetId="5" r:id="rId1"/>
  </sheets>
  <definedNames>
    <definedName name="_xlnm.Print_Area" localSheetId="0">'OBRAČUN NOV'!$A$1:$H$50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5" l="1"/>
  <c r="B53" i="5"/>
  <c r="H20" i="5" l="1"/>
  <c r="E35" i="5"/>
  <c r="H35" i="5" s="1"/>
  <c r="E32" i="5"/>
  <c r="H32" i="5" s="1"/>
  <c r="E29" i="5"/>
  <c r="H29" i="5" s="1"/>
  <c r="E26" i="5"/>
  <c r="H26" i="5" s="1"/>
  <c r="E23" i="5"/>
  <c r="H23" i="5" s="1"/>
  <c r="E20" i="5"/>
  <c r="E17" i="5"/>
  <c r="H17" i="5" s="1"/>
  <c r="H37" i="5" l="1"/>
  <c r="H39" i="5" s="1"/>
  <c r="H41" i="5" l="1"/>
</calcChain>
</file>

<file path=xl/sharedStrings.xml><?xml version="1.0" encoding="utf-8"?>
<sst xmlns="http://schemas.openxmlformats.org/spreadsheetml/2006/main" count="55" uniqueCount="49">
  <si>
    <t>Naziv postavke</t>
  </si>
  <si>
    <t>Priprava in izdaja zloženk (2x po 20.200 izvodov)</t>
  </si>
  <si>
    <t>Postavitev in vzdrževanje spletne strani</t>
  </si>
  <si>
    <t>Oblikovanje, priprava, tisk in menjava jumbo plakatov (10)</t>
  </si>
  <si>
    <t>Priprava gradiva za medije (časopis, radio, televizija), distribucija medijem (8 obvestil)</t>
  </si>
  <si>
    <t>Oblikovanje, izdelava, postavitev 12 gradbiščnih tabel EU na različnih lokacijah in vzdrževanje v času investicije</t>
  </si>
  <si>
    <t>Oblikovanje, izdelava in postavitev 5 stalnih razlagalnih EU tabel na objektih na različnih lokacijah in vzdrževanje le-teh 3 (tri) leta po zaključku projekta</t>
  </si>
  <si>
    <t>Priprava, organizacija in izvedba dveh novinarskih konferenc</t>
  </si>
  <si>
    <t>Cena/EM</t>
  </si>
  <si>
    <t>Pogodbeni znesek</t>
  </si>
  <si>
    <t xml:space="preserve"> - zloženke</t>
  </si>
  <si>
    <t xml:space="preserve"> - postavitev strani</t>
  </si>
  <si>
    <t>[EM]</t>
  </si>
  <si>
    <t>kos</t>
  </si>
  <si>
    <t xml:space="preserve"> - začasne razlagalne table (gradbiščne table)</t>
  </si>
  <si>
    <t xml:space="preserve"> - stalne razlagalne table (razlagalne table)</t>
  </si>
  <si>
    <t xml:space="preserve"> - začasne razlagalne table (jumbo plakati)</t>
  </si>
  <si>
    <t xml:space="preserve"> - novinarska konferenca</t>
  </si>
  <si>
    <t>DDV (22%)</t>
  </si>
  <si>
    <t>SKUPAJ z DDV</t>
  </si>
  <si>
    <t xml:space="preserve"> - časopis, radio, televizija</t>
  </si>
  <si>
    <t>SKUPAJ brez DDV</t>
  </si>
  <si>
    <t>HIDRAVLIČNA IZBOLJŠAVA VODOVODNEGA SISTEMA NA OBMOČJU OSREDNJE DOLENJSKE</t>
  </si>
  <si>
    <t>1.</t>
  </si>
  <si>
    <t>2.</t>
  </si>
  <si>
    <t>3.</t>
  </si>
  <si>
    <t>4.</t>
  </si>
  <si>
    <t>5.</t>
  </si>
  <si>
    <t>6.</t>
  </si>
  <si>
    <t>7.</t>
  </si>
  <si>
    <t>Osnovna količina</t>
  </si>
  <si>
    <t>Izvedena količina</t>
  </si>
  <si>
    <t>Količina za izvesti</t>
  </si>
  <si>
    <t>... stolpec 1: pogodbena količina, osnovnega razpisa</t>
  </si>
  <si>
    <t>… stolpec 3: količina, ki jo mora izvesti novi svetovalec</t>
  </si>
  <si>
    <t>… stolpec 2: količina, ki jo je izvedel svetovalec, ki je šel v stečaj</t>
  </si>
  <si>
    <t>… stolpec 5: informacija o C/EM po osnovni pogodbi, ponudnik vpiše svojo C/EM</t>
  </si>
  <si>
    <t>OPOMBE:</t>
  </si>
  <si>
    <t>… izvajalec se obvezuje vsa dela izvajati v obsegu, kot sledi iz osnovne razpisne dokumentacije, ki je v prilogi</t>
  </si>
  <si>
    <t>IZBOR NADOMESTNEGA SVETOVALCA ZA OBEŠČANJE JAVNOSTI</t>
  </si>
  <si>
    <t xml:space="preserve">PONUDNIK: </t>
  </si>
  <si>
    <t xml:space="preserve">PONUDBA ŠT.: </t>
  </si>
  <si>
    <t xml:space="preserve"> - IME IN NASLOV:  </t>
  </si>
  <si>
    <t xml:space="preserve"> - DAVČNA ŠT.: </t>
  </si>
  <si>
    <t xml:space="preserve"> - MATIČNA ŠT.:  </t>
  </si>
  <si>
    <t>DATUM:</t>
  </si>
  <si>
    <t>PODPIS ODGOVORNE OSEBE PONUDNIKA</t>
  </si>
  <si>
    <t>… postavka 2: ponudnik mora v C/EM upoštevati  strošek reaktivacije obstoječe spletne strani, prenos vseh vsebin, ter pridobitev potrebnih gesel za upravljanje spletne strani, s strani podizvajalca svetovalca v stečaju, Medijska klinika d.o.o., Proletarska cesta 2, Ljubljana ter vzdrževaje spletne strani še 90 dni po dnevu izdaje potrdila o prevzemu zadnjemu izvajalcu gradbenih del, t.j. predvidoma do 08.01.2020.</t>
  </si>
  <si>
    <t xml:space="preserve"> - ODGOVORNA OSEBA: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</si>
</sst>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/>
    <xf numFmtId="4" fontId="2" fillId="0" borderId="0" xfId="0" applyNumberFormat="1" applyFont="1" applyProtection="1"/>
    <xf numFmtId="4" fontId="2" fillId="0" borderId="0" xfId="0" applyNumberFormat="1" applyFont="1" applyAlignment="1" applyProtection="1">
      <alignment horizontal="center"/>
    </xf>
    <xf numFmtId="4" fontId="2" fillId="3" borderId="0" xfId="0" applyNumberFormat="1" applyFont="1" applyFill="1" applyProtection="1"/>
    <xf numFmtId="4" fontId="2" fillId="3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top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right" wrapText="1"/>
    </xf>
    <xf numFmtId="4" fontId="2" fillId="2" borderId="1" xfId="0" applyNumberFormat="1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vertical="top" wrapText="1"/>
    </xf>
    <xf numFmtId="4" fontId="2" fillId="0" borderId="1" xfId="0" applyNumberFormat="1" applyFont="1" applyBorder="1" applyProtection="1"/>
    <xf numFmtId="4" fontId="2" fillId="0" borderId="1" xfId="0" applyNumberFormat="1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Protection="1"/>
    <xf numFmtId="4" fontId="2" fillId="0" borderId="1" xfId="0" applyNumberFormat="1" applyFont="1" applyFill="1" applyBorder="1" applyProtection="1"/>
    <xf numFmtId="4" fontId="2" fillId="0" borderId="1" xfId="0" applyNumberFormat="1" applyFont="1" applyFill="1" applyBorder="1" applyAlignment="1" applyProtection="1">
      <alignment horizontal="center"/>
    </xf>
    <xf numFmtId="4" fontId="2" fillId="2" borderId="1" xfId="0" applyNumberFormat="1" applyFont="1" applyFill="1" applyBorder="1" applyProtection="1"/>
    <xf numFmtId="0" fontId="3" fillId="2" borderId="1" xfId="0" applyFont="1" applyFill="1" applyBorder="1" applyProtection="1"/>
    <xf numFmtId="4" fontId="4" fillId="2" borderId="1" xfId="0" applyNumberFormat="1" applyFont="1" applyFill="1" applyBorder="1" applyProtection="1"/>
    <xf numFmtId="4" fontId="4" fillId="2" borderId="1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/>
    <xf numFmtId="0" fontId="1" fillId="3" borderId="0" xfId="0" applyFont="1" applyFill="1" applyProtection="1">
      <protection locked="0"/>
    </xf>
    <xf numFmtId="4" fontId="2" fillId="3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 applyProtection="1">
      <alignment vertical="top" wrapText="1"/>
    </xf>
    <xf numFmtId="4" fontId="2" fillId="0" borderId="0" xfId="0" applyNumberFormat="1" applyFont="1" applyFill="1" applyProtection="1"/>
    <xf numFmtId="4" fontId="2" fillId="0" borderId="0" xfId="0" applyNumberFormat="1" applyFont="1" applyFill="1" applyAlignment="1" applyProtection="1">
      <alignment horizontal="center"/>
    </xf>
    <xf numFmtId="0" fontId="1" fillId="0" borderId="0" xfId="0" applyFont="1" applyFill="1" applyProtection="1"/>
    <xf numFmtId="14" fontId="1" fillId="0" borderId="0" xfId="0" applyNumberFormat="1" applyFont="1" applyProtection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3B3B-C016-4013-8D17-B06B20AEC283}">
  <dimension ref="A1:H54"/>
  <sheetViews>
    <sheetView tabSelected="1" view="pageBreakPreview" zoomScaleNormal="100" zoomScaleSheetLayoutView="100" workbookViewId="0">
      <selection activeCell="B13" sqref="B13"/>
    </sheetView>
  </sheetViews>
  <sheetFormatPr defaultColWidth="9.140625" defaultRowHeight="12.75" x14ac:dyDescent="0.2"/>
  <cols>
    <col min="1" max="1" width="2" style="1" bestFit="1" customWidth="1"/>
    <col min="2" max="2" width="43.85546875" style="1" customWidth="1"/>
    <col min="3" max="5" width="11.140625" style="2" customWidth="1"/>
    <col min="6" max="6" width="11.140625" style="3" customWidth="1"/>
    <col min="7" max="8" width="11.140625" style="2" customWidth="1"/>
    <col min="9" max="16384" width="9.140625" style="1"/>
  </cols>
  <sheetData>
    <row r="1" spans="1:8" x14ac:dyDescent="0.2">
      <c r="B1" s="1" t="s">
        <v>22</v>
      </c>
    </row>
    <row r="3" spans="1:8" x14ac:dyDescent="0.2">
      <c r="B3" s="1" t="s">
        <v>39</v>
      </c>
    </row>
    <row r="5" spans="1:8" x14ac:dyDescent="0.2">
      <c r="B5" s="1" t="s">
        <v>40</v>
      </c>
    </row>
    <row r="6" spans="1:8" x14ac:dyDescent="0.2">
      <c r="B6" s="34" t="s">
        <v>42</v>
      </c>
      <c r="C6" s="4"/>
      <c r="D6" s="4"/>
      <c r="E6" s="4"/>
      <c r="F6" s="5"/>
      <c r="G6" s="4"/>
      <c r="H6" s="4"/>
    </row>
    <row r="7" spans="1:8" x14ac:dyDescent="0.2">
      <c r="B7" s="34" t="s">
        <v>48</v>
      </c>
      <c r="C7" s="37"/>
      <c r="D7" s="37"/>
      <c r="E7" s="37"/>
      <c r="F7" s="38"/>
      <c r="G7" s="37"/>
      <c r="H7" s="37"/>
    </row>
    <row r="8" spans="1:8" x14ac:dyDescent="0.2">
      <c r="B8" s="34" t="s">
        <v>43</v>
      </c>
      <c r="C8" s="37"/>
      <c r="D8" s="37"/>
      <c r="E8" s="37"/>
      <c r="F8" s="38"/>
      <c r="G8" s="37"/>
      <c r="H8" s="37"/>
    </row>
    <row r="9" spans="1:8" x14ac:dyDescent="0.2">
      <c r="B9" s="34" t="s">
        <v>44</v>
      </c>
      <c r="C9" s="37"/>
      <c r="D9" s="37"/>
      <c r="F9" s="37"/>
      <c r="G9" s="37"/>
      <c r="H9" s="37"/>
    </row>
    <row r="11" spans="1:8" x14ac:dyDescent="0.2">
      <c r="B11" s="34" t="s">
        <v>41</v>
      </c>
    </row>
    <row r="12" spans="1:8" s="39" customFormat="1" x14ac:dyDescent="0.2">
      <c r="C12" s="37"/>
      <c r="D12" s="37"/>
      <c r="E12" s="37"/>
      <c r="F12" s="38"/>
      <c r="G12" s="37"/>
      <c r="H12" s="37"/>
    </row>
    <row r="13" spans="1:8" x14ac:dyDescent="0.2">
      <c r="B13" s="34" t="s">
        <v>45</v>
      </c>
    </row>
    <row r="14" spans="1:8" x14ac:dyDescent="0.2"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</row>
    <row r="15" spans="1:8" ht="22.5" x14ac:dyDescent="0.2">
      <c r="B15" s="7" t="s">
        <v>0</v>
      </c>
      <c r="C15" s="8" t="s">
        <v>30</v>
      </c>
      <c r="D15" s="8" t="s">
        <v>31</v>
      </c>
      <c r="E15" s="8" t="s">
        <v>32</v>
      </c>
      <c r="F15" s="8" t="s">
        <v>12</v>
      </c>
      <c r="G15" s="8" t="s">
        <v>8</v>
      </c>
      <c r="H15" s="8" t="s">
        <v>9</v>
      </c>
    </row>
    <row r="16" spans="1:8" x14ac:dyDescent="0.2">
      <c r="A16" s="9" t="s">
        <v>23</v>
      </c>
      <c r="B16" s="10" t="s">
        <v>1</v>
      </c>
      <c r="C16" s="11"/>
      <c r="D16" s="11"/>
      <c r="E16" s="11"/>
      <c r="F16" s="12"/>
      <c r="G16" s="11"/>
      <c r="H16" s="11"/>
    </row>
    <row r="17" spans="1:8" x14ac:dyDescent="0.2">
      <c r="A17" s="9"/>
      <c r="B17" s="10" t="s">
        <v>10</v>
      </c>
      <c r="C17" s="13">
        <v>40400</v>
      </c>
      <c r="D17" s="13">
        <v>20200</v>
      </c>
      <c r="E17" s="14">
        <f>C17-D17</f>
        <v>20200</v>
      </c>
      <c r="F17" s="15" t="s">
        <v>13</v>
      </c>
      <c r="G17" s="35">
        <v>0.1</v>
      </c>
      <c r="H17" s="14">
        <f>E17*G17</f>
        <v>2020</v>
      </c>
    </row>
    <row r="18" spans="1:8" x14ac:dyDescent="0.2">
      <c r="A18" s="9"/>
      <c r="B18" s="10"/>
      <c r="C18" s="13"/>
      <c r="D18" s="13"/>
      <c r="E18" s="13"/>
      <c r="F18" s="15"/>
      <c r="G18" s="13"/>
      <c r="H18" s="13"/>
    </row>
    <row r="19" spans="1:8" x14ac:dyDescent="0.2">
      <c r="A19" s="9" t="s">
        <v>24</v>
      </c>
      <c r="B19" s="10" t="s">
        <v>2</v>
      </c>
      <c r="C19" s="11"/>
      <c r="D19" s="11"/>
      <c r="E19" s="11"/>
      <c r="F19" s="12"/>
      <c r="G19" s="11"/>
      <c r="H19" s="11"/>
    </row>
    <row r="20" spans="1:8" x14ac:dyDescent="0.2">
      <c r="A20" s="9"/>
      <c r="B20" s="10" t="s">
        <v>11</v>
      </c>
      <c r="C20" s="13">
        <v>1</v>
      </c>
      <c r="D20" s="13">
        <v>0.95</v>
      </c>
      <c r="E20" s="14">
        <f>C20-D20</f>
        <v>5.0000000000000044E-2</v>
      </c>
      <c r="F20" s="15" t="s">
        <v>13</v>
      </c>
      <c r="G20" s="35">
        <v>3000</v>
      </c>
      <c r="H20" s="14">
        <f>E20*G20</f>
        <v>150.00000000000014</v>
      </c>
    </row>
    <row r="21" spans="1:8" x14ac:dyDescent="0.2">
      <c r="A21" s="9"/>
      <c r="B21" s="10"/>
      <c r="C21" s="13"/>
      <c r="D21" s="13"/>
      <c r="E21" s="13"/>
      <c r="F21" s="15"/>
      <c r="G21" s="13"/>
      <c r="H21" s="13"/>
    </row>
    <row r="22" spans="1:8" ht="38.25" x14ac:dyDescent="0.2">
      <c r="A22" s="9" t="s">
        <v>25</v>
      </c>
      <c r="B22" s="10" t="s">
        <v>5</v>
      </c>
      <c r="C22" s="11"/>
      <c r="D22" s="11"/>
      <c r="E22" s="11"/>
      <c r="F22" s="11"/>
      <c r="G22" s="11"/>
      <c r="H22" s="11"/>
    </row>
    <row r="23" spans="1:8" x14ac:dyDescent="0.2">
      <c r="A23" s="9"/>
      <c r="B23" s="10" t="s">
        <v>14</v>
      </c>
      <c r="C23" s="13">
        <v>12</v>
      </c>
      <c r="D23" s="13">
        <v>12</v>
      </c>
      <c r="E23" s="14">
        <f>C23-D23</f>
        <v>0</v>
      </c>
      <c r="F23" s="15" t="s">
        <v>13</v>
      </c>
      <c r="G23" s="35">
        <v>600</v>
      </c>
      <c r="H23" s="14">
        <f>E23*G23</f>
        <v>0</v>
      </c>
    </row>
    <row r="24" spans="1:8" x14ac:dyDescent="0.2">
      <c r="A24" s="9"/>
      <c r="B24" s="10"/>
      <c r="C24" s="13"/>
      <c r="D24" s="13"/>
      <c r="E24" s="13"/>
      <c r="F24" s="15"/>
      <c r="G24" s="13"/>
      <c r="H24" s="13"/>
    </row>
    <row r="25" spans="1:8" ht="51" x14ac:dyDescent="0.2">
      <c r="A25" s="9" t="s">
        <v>26</v>
      </c>
      <c r="B25" s="16" t="s">
        <v>6</v>
      </c>
      <c r="C25" s="17"/>
      <c r="D25" s="17"/>
      <c r="E25" s="17"/>
      <c r="F25" s="18"/>
      <c r="G25" s="17"/>
      <c r="H25" s="17"/>
    </row>
    <row r="26" spans="1:8" x14ac:dyDescent="0.2">
      <c r="A26" s="9"/>
      <c r="B26" s="10" t="s">
        <v>15</v>
      </c>
      <c r="C26" s="13">
        <v>5</v>
      </c>
      <c r="D26" s="13">
        <v>0</v>
      </c>
      <c r="E26" s="14">
        <f>C26-D26</f>
        <v>5</v>
      </c>
      <c r="F26" s="15" t="s">
        <v>13</v>
      </c>
      <c r="G26" s="35">
        <v>700</v>
      </c>
      <c r="H26" s="14">
        <f>E26*G26</f>
        <v>3500</v>
      </c>
    </row>
    <row r="27" spans="1:8" x14ac:dyDescent="0.2">
      <c r="A27" s="9"/>
      <c r="B27" s="16"/>
      <c r="C27" s="13"/>
      <c r="D27" s="13"/>
      <c r="E27" s="13"/>
      <c r="F27" s="15"/>
      <c r="G27" s="13"/>
      <c r="H27" s="13"/>
    </row>
    <row r="28" spans="1:8" ht="25.5" x14ac:dyDescent="0.2">
      <c r="A28" s="9" t="s">
        <v>27</v>
      </c>
      <c r="B28" s="10" t="s">
        <v>3</v>
      </c>
      <c r="C28" s="11"/>
      <c r="D28" s="11"/>
      <c r="E28" s="11"/>
      <c r="F28" s="11"/>
      <c r="G28" s="11"/>
      <c r="H28" s="11"/>
    </row>
    <row r="29" spans="1:8" x14ac:dyDescent="0.2">
      <c r="A29" s="9"/>
      <c r="B29" s="10" t="s">
        <v>16</v>
      </c>
      <c r="C29" s="13">
        <v>10</v>
      </c>
      <c r="D29" s="13">
        <v>5</v>
      </c>
      <c r="E29" s="14">
        <f>C29-D29</f>
        <v>5</v>
      </c>
      <c r="F29" s="15" t="s">
        <v>13</v>
      </c>
      <c r="G29" s="35">
        <v>700</v>
      </c>
      <c r="H29" s="14">
        <f>E29*G29</f>
        <v>3500</v>
      </c>
    </row>
    <row r="30" spans="1:8" x14ac:dyDescent="0.2">
      <c r="A30" s="9"/>
      <c r="B30" s="10"/>
      <c r="C30" s="13"/>
      <c r="D30" s="13"/>
      <c r="E30" s="13"/>
      <c r="F30" s="15"/>
      <c r="G30" s="13"/>
      <c r="H30" s="13"/>
    </row>
    <row r="31" spans="1:8" ht="25.5" x14ac:dyDescent="0.2">
      <c r="A31" s="9" t="s">
        <v>28</v>
      </c>
      <c r="B31" s="10" t="s">
        <v>7</v>
      </c>
      <c r="C31" s="11"/>
      <c r="D31" s="11"/>
      <c r="E31" s="11"/>
      <c r="F31" s="11"/>
      <c r="G31" s="11"/>
      <c r="H31" s="11"/>
    </row>
    <row r="32" spans="1:8" x14ac:dyDescent="0.2">
      <c r="A32" s="9"/>
      <c r="B32" s="10" t="s">
        <v>17</v>
      </c>
      <c r="C32" s="13">
        <v>2</v>
      </c>
      <c r="D32" s="13">
        <v>1</v>
      </c>
      <c r="E32" s="14">
        <f>C32-D32</f>
        <v>1</v>
      </c>
      <c r="F32" s="15" t="s">
        <v>13</v>
      </c>
      <c r="G32" s="35">
        <v>1000</v>
      </c>
      <c r="H32" s="14">
        <f>E32*G32</f>
        <v>1000</v>
      </c>
    </row>
    <row r="33" spans="1:8" x14ac:dyDescent="0.2">
      <c r="A33" s="9"/>
      <c r="B33" s="10"/>
      <c r="C33" s="13"/>
      <c r="D33" s="13"/>
      <c r="E33" s="13"/>
      <c r="F33" s="15"/>
      <c r="G33" s="13"/>
      <c r="H33" s="13"/>
    </row>
    <row r="34" spans="1:8" ht="25.5" x14ac:dyDescent="0.2">
      <c r="A34" s="9" t="s">
        <v>29</v>
      </c>
      <c r="B34" s="10" t="s">
        <v>4</v>
      </c>
      <c r="C34" s="11"/>
      <c r="D34" s="11"/>
      <c r="E34" s="11"/>
      <c r="F34" s="11"/>
      <c r="G34" s="11"/>
      <c r="H34" s="11"/>
    </row>
    <row r="35" spans="1:8" x14ac:dyDescent="0.2">
      <c r="B35" s="10" t="s">
        <v>20</v>
      </c>
      <c r="C35" s="13">
        <v>8</v>
      </c>
      <c r="D35" s="13">
        <v>6</v>
      </c>
      <c r="E35" s="14">
        <f>C35-D35</f>
        <v>2</v>
      </c>
      <c r="F35" s="15" t="s">
        <v>13</v>
      </c>
      <c r="G35" s="35">
        <v>1620</v>
      </c>
      <c r="H35" s="14">
        <f>E35*G35</f>
        <v>3240</v>
      </c>
    </row>
    <row r="36" spans="1:8" x14ac:dyDescent="0.2">
      <c r="B36" s="10"/>
      <c r="C36" s="13"/>
      <c r="D36" s="13"/>
      <c r="E36" s="13"/>
      <c r="F36" s="15"/>
      <c r="G36" s="13"/>
      <c r="H36" s="13"/>
    </row>
    <row r="37" spans="1:8" x14ac:dyDescent="0.2">
      <c r="B37" s="19" t="s">
        <v>21</v>
      </c>
      <c r="C37" s="20"/>
      <c r="D37" s="20"/>
      <c r="E37" s="20"/>
      <c r="F37" s="8"/>
      <c r="G37" s="21"/>
      <c r="H37" s="21">
        <f>SUM(H17:H35)</f>
        <v>13410</v>
      </c>
    </row>
    <row r="38" spans="1:8" x14ac:dyDescent="0.2">
      <c r="B38" s="22"/>
      <c r="C38" s="23"/>
      <c r="D38" s="23"/>
      <c r="E38" s="23"/>
      <c r="F38" s="24"/>
      <c r="G38" s="23"/>
      <c r="H38" s="23"/>
    </row>
    <row r="39" spans="1:8" x14ac:dyDescent="0.2">
      <c r="B39" s="22" t="s">
        <v>18</v>
      </c>
      <c r="C39" s="17"/>
      <c r="D39" s="17"/>
      <c r="E39" s="17"/>
      <c r="F39" s="18"/>
      <c r="G39" s="17"/>
      <c r="H39" s="25">
        <f>H37*0.22</f>
        <v>2950.2</v>
      </c>
    </row>
    <row r="40" spans="1:8" x14ac:dyDescent="0.2">
      <c r="B40" s="22"/>
      <c r="C40" s="17"/>
      <c r="D40" s="17"/>
      <c r="E40" s="17"/>
      <c r="F40" s="18"/>
      <c r="G40" s="17"/>
      <c r="H40" s="17"/>
    </row>
    <row r="41" spans="1:8" x14ac:dyDescent="0.2">
      <c r="B41" s="26" t="s">
        <v>19</v>
      </c>
      <c r="C41" s="27"/>
      <c r="D41" s="27"/>
      <c r="E41" s="27"/>
      <c r="F41" s="28"/>
      <c r="G41" s="27"/>
      <c r="H41" s="27">
        <f>H37*1.22</f>
        <v>16360.199999999999</v>
      </c>
    </row>
    <row r="43" spans="1:8" x14ac:dyDescent="0.2">
      <c r="A43" s="29"/>
      <c r="B43" s="29" t="s">
        <v>37</v>
      </c>
    </row>
    <row r="44" spans="1:8" x14ac:dyDescent="0.2">
      <c r="A44" s="9">
        <v>1</v>
      </c>
      <c r="B44" s="9" t="s">
        <v>33</v>
      </c>
      <c r="C44" s="30"/>
      <c r="D44" s="30"/>
      <c r="E44" s="30"/>
      <c r="F44" s="31"/>
      <c r="G44" s="30"/>
      <c r="H44" s="30"/>
    </row>
    <row r="45" spans="1:8" x14ac:dyDescent="0.2">
      <c r="A45" s="9">
        <v>2</v>
      </c>
      <c r="B45" s="9" t="s">
        <v>35</v>
      </c>
      <c r="C45" s="30"/>
      <c r="D45" s="30"/>
      <c r="E45" s="30"/>
      <c r="F45" s="31"/>
      <c r="G45" s="31" t="s">
        <v>46</v>
      </c>
      <c r="H45" s="30"/>
    </row>
    <row r="46" spans="1:8" x14ac:dyDescent="0.2">
      <c r="A46" s="9">
        <v>3</v>
      </c>
      <c r="B46" s="9" t="s">
        <v>34</v>
      </c>
      <c r="C46" s="30"/>
      <c r="D46" s="30"/>
      <c r="E46" s="30"/>
      <c r="F46" s="31"/>
      <c r="G46" s="30"/>
      <c r="H46" s="30"/>
    </row>
    <row r="47" spans="1:8" x14ac:dyDescent="0.2">
      <c r="A47" s="9">
        <v>4</v>
      </c>
      <c r="B47" s="9" t="s">
        <v>36</v>
      </c>
      <c r="C47" s="30"/>
      <c r="D47" s="30"/>
      <c r="E47" s="30"/>
      <c r="F47" s="31"/>
      <c r="G47" s="30"/>
      <c r="H47" s="30"/>
    </row>
    <row r="48" spans="1:8" s="33" customFormat="1" ht="114.75" x14ac:dyDescent="0.2">
      <c r="A48" s="9">
        <v>5</v>
      </c>
      <c r="B48" s="36" t="s">
        <v>47</v>
      </c>
      <c r="C48" s="32"/>
      <c r="D48" s="32"/>
      <c r="E48" s="32"/>
      <c r="F48" s="32"/>
      <c r="G48" s="32"/>
      <c r="H48" s="32"/>
    </row>
    <row r="49" spans="1:2" x14ac:dyDescent="0.2">
      <c r="A49" s="1">
        <v>6</v>
      </c>
      <c r="B49" s="1" t="s">
        <v>38</v>
      </c>
    </row>
    <row r="52" spans="1:2" x14ac:dyDescent="0.2">
      <c r="B52" s="40">
        <v>44086</v>
      </c>
    </row>
    <row r="53" spans="1:2" x14ac:dyDescent="0.2">
      <c r="B53" s="40">
        <f>B52+28</f>
        <v>44114</v>
      </c>
    </row>
    <row r="54" spans="1:2" x14ac:dyDescent="0.2">
      <c r="B54" s="40">
        <f>B53+90</f>
        <v>44204</v>
      </c>
    </row>
  </sheetData>
  <sheetProtection algorithmName="SHA-512" hashValue="oYJO6h6tNQKrfdBd1TWXY2Cd/wA6/V/R8dr6OU9hla1Ne0Z/lVZa4AniSZmkehS+MUIHPIN0uvTNewhLbDs9PA==" saltValue="XY0sbedp7vuL2k4j+p8cdw==" spinCount="100000" sheet="1" objects="1" scenarios="1" selectLockedCells="1"/>
  <pageMargins left="0.98425196850393704" right="0.78740157480314965" top="0.98425196850393704" bottom="0.78740157480314965" header="0.31496062992125984" footer="0.31496062992125984"/>
  <pageSetup paperSize="9" scale="75" orientation="portrait" horizontalDpi="300" verticalDpi="300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OBRAČUN NOV</vt:lpstr>
      <vt:lpstr>'OBRAČUN NOV'!Področje_tiskanja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Muhič</dc:creator>
  <cp:lastModifiedBy>Jernej Muhič</cp:lastModifiedBy>
  <cp:lastPrinted>2020-06-10T08:04:06Z</cp:lastPrinted>
  <dcterms:created xsi:type="dcterms:W3CDTF">2016-10-07T08:14:10Z</dcterms:created>
  <dcterms:modified xsi:type="dcterms:W3CDTF">2020-09-16T08:24:14Z</dcterms:modified>
</cp:coreProperties>
</file>