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59" activeTab="3"/>
  </bookViews>
  <sheets>
    <sheet name="REKAPITULACIJA" sheetId="1" r:id="rId1"/>
    <sheet name="KS BRŠLJIN" sheetId="2" r:id="rId2"/>
    <sheet name="KS ŠMIHEL" sheetId="3" r:id="rId3"/>
    <sheet name="KS ŽABJA VAS" sheetId="4" r:id="rId4"/>
    <sheet name="KS LOČNA MAČKOVEC" sheetId="5" r:id="rId5"/>
    <sheet name="KS CENTER" sheetId="6" r:id="rId6"/>
  </sheets>
  <definedNames/>
  <calcPr fullCalcOnLoad="1"/>
</workbook>
</file>

<file path=xl/sharedStrings.xml><?xml version="1.0" encoding="utf-8"?>
<sst xmlns="http://schemas.openxmlformats.org/spreadsheetml/2006/main" count="175" uniqueCount="89">
  <si>
    <t>REKAPITULACIJA POPISA</t>
  </si>
  <si>
    <t>Zap. št.</t>
  </si>
  <si>
    <t>LOKACIJA</t>
  </si>
  <si>
    <t>VREDNOST brez DDV</t>
  </si>
  <si>
    <t>DDV</t>
  </si>
  <si>
    <t>VREDNOST z DDV</t>
  </si>
  <si>
    <t>KS LOČNA MAČKOVEC</t>
  </si>
  <si>
    <t>KS ŽABJA VAS</t>
  </si>
  <si>
    <t>SKUPAJ</t>
  </si>
  <si>
    <t xml:space="preserve"> POPIS IGRAL IN OPREME Z MONTAŽO ZA UREDITEV IGRIŠČA V KS BRŠLJIN</t>
  </si>
  <si>
    <t>Zap. Št.</t>
  </si>
  <si>
    <t>Opis postavke</t>
  </si>
  <si>
    <t xml:space="preserve">Enota </t>
  </si>
  <si>
    <t>Količina</t>
  </si>
  <si>
    <t>Cena za enoto</t>
  </si>
  <si>
    <t>Cena skupaj</t>
  </si>
  <si>
    <t>OPREMA</t>
  </si>
  <si>
    <t xml:space="preserve"> SKUPAJ:</t>
  </si>
  <si>
    <t>1</t>
  </si>
  <si>
    <t>kom</t>
  </si>
  <si>
    <t>2</t>
  </si>
  <si>
    <t>3</t>
  </si>
  <si>
    <r>
      <t>m</t>
    </r>
    <r>
      <rPr>
        <vertAlign val="superscript"/>
        <sz val="10"/>
        <rFont val="Arial"/>
        <family val="2"/>
      </rPr>
      <t>2</t>
    </r>
  </si>
  <si>
    <t>4</t>
  </si>
  <si>
    <t>5</t>
  </si>
  <si>
    <t xml:space="preserve">  CENA SKUPAJ (brez DDV)</t>
  </si>
  <si>
    <t xml:space="preserve">  DDV (22%)</t>
  </si>
  <si>
    <t xml:space="preserve">  CENA SKUPAJ (z DDV)</t>
  </si>
  <si>
    <t>POPIS OPREME Z MONTAŽO ZA UREDITEV IGRIŠČA V KS ŠMIHEL</t>
  </si>
  <si>
    <t>Zap.št.</t>
  </si>
  <si>
    <t>OPREMA SKUPAJ:</t>
  </si>
  <si>
    <t>6</t>
  </si>
  <si>
    <t>7</t>
  </si>
  <si>
    <t>Montaža igral na igrišču skladno z EN1176</t>
  </si>
  <si>
    <t>kpl</t>
  </si>
  <si>
    <t xml:space="preserve"> POPIS IGRAL IN OPREME Z MONTAŽO ZA UREDITEV IGRIŠČA V KS ŽABJA VAS</t>
  </si>
  <si>
    <t>cena/enota</t>
  </si>
  <si>
    <t xml:space="preserve"> POPIS OPREME Z MONTAŽO ZA UREDITEV IGRIŠČA KS LOČNA MAČKOVEC</t>
  </si>
  <si>
    <t>m</t>
  </si>
  <si>
    <t xml:space="preserve"> POPIS OPREME Z MONTAŽO ZA UREDITEV IGRIŠČA V KS CENTER</t>
  </si>
  <si>
    <r>
      <t>m</t>
    </r>
    <r>
      <rPr>
        <vertAlign val="superscript"/>
        <sz val="9"/>
        <rFont val="Arial"/>
        <family val="2"/>
      </rPr>
      <t>3</t>
    </r>
  </si>
  <si>
    <t>Montaža skladno z EN1176</t>
  </si>
  <si>
    <t>Zunanje igralo v obliki plezalne piramide. Priporočljiva starost uporabe: 3 - 12 let. V sredini je nosilni pocikani drog. Na drog pripete vrvi so med seboj povezane tako, da tvorijo obliko piramide. Vrvi so 16 mm debele in izdelane iz obstojnega PVC materiala. V notranjosti vrvi je jeklena žica. Približna dimenzija piramide je 380x380 cm in višine 250 cm. V ceni mora biti upoštevana dobava in montaža igrala. Varnostno območje je velikosti 680x680 cm. Slika izdelka je prikazana pod številko 1.</t>
  </si>
  <si>
    <t xml:space="preserve">RUBBAGRASS travne plošče, 23 mm z montažo, pod plezalo piramida. Plošče so izdelane iz reciklirane gume. Pod podlogami je nameščen še en dodatni sloj PVC mreže. Certificirana višina padca je do 3 m. Dimenzija posamezne plošče 150x100 cm, med sabo se povezujejo s PVC vezicami, Slika izdelka je prikazana pod številko 2. </t>
  </si>
  <si>
    <t>PREDRAČUN ŠT. 3/2020</t>
  </si>
  <si>
    <t>PREDRAČUN ŠT. 1/2020</t>
  </si>
  <si>
    <t>PREDRAČUN ŠT. 2/2020</t>
  </si>
  <si>
    <t>RUBBAGRASS travne plošče, 23 mm z montažo pod vse naprave. Plošče so izdelane iz reciklirane gume. Pod podlogami je nameščen še en dodatni sloj PVC mreže. Certificirana višina padca je do 3 m. Dimenzija posamezne plošče 150x100 cm, med sabo se povezujejo s PVC vezicami. Slika 2.</t>
  </si>
  <si>
    <t>KS BRŠLJIN</t>
  </si>
  <si>
    <t>KS ŠMIHEL</t>
  </si>
  <si>
    <t>KS CENTER</t>
  </si>
  <si>
    <r>
      <t>m</t>
    </r>
    <r>
      <rPr>
        <vertAlign val="superscript"/>
        <sz val="9"/>
        <rFont val="Arial"/>
        <family val="2"/>
      </rPr>
      <t>2</t>
    </r>
  </si>
  <si>
    <t>RUBBAGRASS travne plošče, 23 mm z montažo pod previsno gugalnico. Plošče so izdelane iz reciklirane gume. Pod podlogami je nameščen še en dodatni sloj PVC mreže. Certificirana višina padca je do 3 m. Dimenzija posamezne plošče je 150x100 cm, med sabo se povezujejo s PVC vezicami. Slika izdelka je prikazana pod številko 2.</t>
  </si>
  <si>
    <t xml:space="preserve">Previsna gugalnica za 2 otroka, certificirana v skladu z evropskimi standardi EN 1176. Izdelana v celoti iz lepljencev nordijskega bora. Les je impregniran z netoksičnimi solmi in zaščiten pred vremenskimi vplivi. Seznam sestavnih delov: 1x lesena nihajna gred z ovalnim delom 10x14 cm, 1x centralno stojalo iz vroče cinkanega jekla in pritrjena na dva lesena podporna stebra z ovalnim odsekom z nihajnim sistemom, ki je sestavljen iz močnega mehanizma in teflonskih ležajev. Oblika previsne gugalnice je prikazana pod sliko št. 3. 
</t>
  </si>
  <si>
    <t>SPECIFIKACIJE OPREME Z MONTAŽO</t>
  </si>
  <si>
    <t>SPECIFIKACIJA OPREME Z MONTAŽO</t>
  </si>
  <si>
    <t>Dostava igral</t>
  </si>
  <si>
    <t>8</t>
  </si>
  <si>
    <t>9</t>
  </si>
  <si>
    <t>10</t>
  </si>
  <si>
    <t>t</t>
  </si>
  <si>
    <t>11</t>
  </si>
  <si>
    <t>Jeklenica za obstoječo zip line napravo. Slika 8.</t>
  </si>
  <si>
    <t>Mehanizem z ležaji za vlečnico. Slika 9.</t>
  </si>
  <si>
    <t>Ureditev odbojkarskega igrišča z mivko - izvedba škropljenja z boomefektom, frezanje obstoječe mivke, dobava in navoz 30 ton specialnega kmenovega peska za odbojkarska igrišča ter izravnava površine</t>
  </si>
  <si>
    <t>Linije za razmejitev igralnega polja s klini in montažo</t>
  </si>
  <si>
    <t>Dopolnitev igrala žičnica z zaščitno podlogo proti poškodbam,dimenzija 50x50 cm, certificirana višina padca 1,3 m, temno rdeče barve, s pomočjo stranskih klinov se polaga v tla. Slika št. 15.</t>
  </si>
  <si>
    <t>Igralo piramida, 3 m, primerno za otroke do 12 leta starosti. Mreža igrala je izdelana iz 16 mm debele PVC vrvi, ki je sestavljena iz 6 delov, v sredini ima kovinsko ojačitev. Potrebna varnostna površina je 680 cm, višina možnega padca je 180 cm. Slika št. 16.</t>
  </si>
  <si>
    <t>Vadbena naprava MOST, namenjena za vadbo oseb starejših od 14 let. Konstrukcija in okvir naprave je izdelan iz nerjavnega jekla (stainless steel). Ležalni del je narejen iz propilenske gume, kot en kos. Naprava je na sliki 6.</t>
  </si>
  <si>
    <t>Vadbena naprava LOK,namenjena za vadbo oseb nad 14 let, osnovna konstrukcija in naprava narejena iz nerjavnega jekla -stainless steel - 12 oprijemnkov, ki so narejeni iz propilenske gume, kot je na sliki 5</t>
  </si>
  <si>
    <t>Vadbena naprava LUNA, namenjena za vadbo oseb nad 14 let, osnovna konstrukcija in naprava narejena iz nerjavnega jekla  - stainless steel - 20 oprijemkov, ki so narejeni iz propilenske gume, kot je na sliki 4.</t>
  </si>
  <si>
    <t>Vadbena naprava RENATA, namenjena za vadbo oseb nad 14 let. Obremenitev meč je zelo visoka skozi celo življenje, saj morajo nositi težo celotnega telesa. Da bi trenirali mišice nog celostno, je vadbena enota Renata popoln dodatek k počepu kot klasični vaji za noge. Krepite notranje in zunanje mišice meč, kar se izvaja tako, da nagnete položaj stopala navznoter ali navzven. Naprava je v celoti narejena iz nerjavnega jekla (stainless steel), del za stanje je izdelan iz propilenske gume, kot en kos. Naprava je na sliki 7.</t>
  </si>
  <si>
    <t>Izvedba temelja za vadbeno napravo MOST, montaža in postavitev igrala, izvedba zaključnih zemeljskih del - obsutje z zemljo, utrjevanje terena in setev trave</t>
  </si>
  <si>
    <t>Izvedba temelja za vadbeno napravo LUNA, montaža in postavitev igrala, izvedba zaključnih zemeljskih del - obsutje z zemljo, utrjevanje terena in setev trave</t>
  </si>
  <si>
    <t>Izvedba temelja za vadbeno napravo LOK, montaža in postavitev igrala, izvedba zaključnih zemeljskih del - obsutje z zemljo, utrjevanje terena in setev trave</t>
  </si>
  <si>
    <t>Izvedba temelja za vadbeno napravo RENATA, montaža in postavitev igrala, izvedba zaključnih zemeljskih del - obsutje z zemljo, utrjevanje terena in setev trave</t>
  </si>
  <si>
    <t>Tabla za koš za košarko, debelina 35 mm, 100x180 cm, visoke kakovosti (kot je Elan).Slika 10.</t>
  </si>
  <si>
    <t>Balinarske krogle B12, kot je na sliki 13.</t>
  </si>
  <si>
    <t>SGC ura 1-13, kot je na sliki 14.</t>
  </si>
  <si>
    <t>Asfaltiranje balinišča, ki je na zahtevnejšem terenu, AB8/5cm, slika 11 in 12.</t>
  </si>
  <si>
    <t>FINI Planum balinišča</t>
  </si>
  <si>
    <t>Obrazec 6</t>
  </si>
  <si>
    <t xml:space="preserve">RUBBAGRASS travne plošče, 23 mm z montažo, pod napravo LUNA. Plošče so izdelane iz reciklirane gume. Pod podlogami je nameščen še en dodatni sloj PVC mreže. Certificirana višina padca je do 3 m. Dimenzija posamezne plošče 150x100 cm, med sabo se povezujejo s PVC vezicami, Slika izdelka je prikazana pod številko 2. </t>
  </si>
  <si>
    <t xml:space="preserve">RUBBAGRASS travne plošče, 23 mm z montažo, pod napravo LOK. Plošče so izdelane iz reciklirane gume. Pod podlogami je nameščen še en dodatni sloj PVC mreže. Certificirana višina padca je do 3 m. Dimenzija posamezne plošče 150x100 cm, med sabo se povezujejo s PVC vezicami, Slika izdelka je prikazana pod številko 2. </t>
  </si>
  <si>
    <t>12</t>
  </si>
  <si>
    <t>13</t>
  </si>
  <si>
    <t>PREDRAČUN ŠT. 4/2020</t>
  </si>
  <si>
    <t>PREDRAČUN ŠT. 5/2020</t>
  </si>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</sst>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0.00&quot; €&quot;"/>
    <numFmt numFmtId="166" formatCode="#,##0.00\ [$€-424];[Red]\-#,##0.00\ [$€-424]"/>
    <numFmt numFmtId="167" formatCode="_-* #,##0.00\ _€_-;\-* #,##0.00\ _€_-;_-* \-??\ _€_-;_-@_-"/>
    <numFmt numFmtId="168" formatCode="_-* #,##0.00\ [$€-1]_-;\-* #,##0.00\ [$€-1]_-;_-* \-??\ [$€-1]_-;_-@_-"/>
    <numFmt numFmtId="169" formatCode="&quot;True&quot;;&quot;True&quot;;&quot;False&quot;"/>
    <numFmt numFmtId="170" formatCode="&quot;On&quot;;&quot;On&quot;;&quot;Off&quot;"/>
    <numFmt numFmtId="171" formatCode="[$€-2]\ #,##0.00_);[Red]\([$€-2]\ #,##0.00\)"/>
  </numFmts>
  <fonts count="46">
    <font>
      <sz val="10"/>
      <name val="Arial"/>
      <family val="2"/>
    </font>
    <font>
      <b/>
      <sz val="18"/>
      <color indexed="56"/>
      <name val="Cambria"/>
      <family val="2"/>
    </font>
    <font>
      <sz val="9"/>
      <name val="Arial"/>
      <family val="2"/>
    </font>
    <font>
      <b/>
      <sz val="12"/>
      <name val="Arial"/>
      <family val="2"/>
    </font>
    <font>
      <b/>
      <sz val="11"/>
      <name val="Arial"/>
      <family val="2"/>
    </font>
    <font>
      <b/>
      <sz val="9"/>
      <name val="Arial"/>
      <family val="2"/>
    </font>
    <font>
      <vertAlign val="superscript"/>
      <sz val="10"/>
      <name val="Arial"/>
      <family val="2"/>
    </font>
    <font>
      <b/>
      <sz val="10"/>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5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color indexed="63"/>
      </bottom>
    </border>
    <border>
      <left style="thin"/>
      <right style="thin"/>
      <top style="thin"/>
      <bottom style="thin"/>
    </border>
    <border>
      <left style="double">
        <color indexed="8"/>
      </left>
      <right>
        <color indexed="63"/>
      </right>
      <top style="double">
        <color indexed="8"/>
      </top>
      <bottom style="double">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36" fillId="22" borderId="0" applyNumberFormat="0" applyBorder="0" applyAlignment="0" applyProtection="0"/>
    <xf numFmtId="0" fontId="37"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0" fillId="0" borderId="6" applyNumberFormat="0" applyFill="0" applyAlignment="0" applyProtection="0"/>
    <xf numFmtId="0" fontId="41" fillId="30" borderId="7" applyNumberFormat="0" applyAlignment="0" applyProtection="0"/>
    <xf numFmtId="0" fontId="42" fillId="21" borderId="8" applyNumberFormat="0" applyAlignment="0" applyProtection="0"/>
    <xf numFmtId="0" fontId="43"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41" fontId="0" fillId="0" borderId="0" applyFill="0" applyBorder="0" applyAlignment="0" applyProtection="0"/>
    <xf numFmtId="0" fontId="44" fillId="32" borderId="8" applyNumberFormat="0" applyAlignment="0" applyProtection="0"/>
    <xf numFmtId="0" fontId="45" fillId="0" borderId="9" applyNumberFormat="0" applyFill="0" applyAlignment="0" applyProtection="0"/>
  </cellStyleXfs>
  <cellXfs count="145">
    <xf numFmtId="0" fontId="0" fillId="0" borderId="0" xfId="0" applyAlignment="1">
      <alignment/>
    </xf>
    <xf numFmtId="0" fontId="0" fillId="0" borderId="0" xfId="0" applyAlignment="1">
      <alignment horizontal="left" wrapText="1"/>
    </xf>
    <xf numFmtId="0" fontId="0" fillId="0" borderId="0" xfId="0" applyAlignment="1">
      <alignment wrapText="1"/>
    </xf>
    <xf numFmtId="0" fontId="0" fillId="0" borderId="10" xfId="0" applyFont="1" applyBorder="1" applyAlignment="1">
      <alignment horizontal="left"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0" xfId="0" applyFont="1" applyAlignment="1">
      <alignment wrapText="1"/>
    </xf>
    <xf numFmtId="164" fontId="0" fillId="0" borderId="0" xfId="0" applyNumberFormat="1" applyAlignment="1">
      <alignment wrapText="1"/>
    </xf>
    <xf numFmtId="0" fontId="0" fillId="0" borderId="11" xfId="0" applyBorder="1" applyAlignment="1">
      <alignment horizontal="left" wrapText="1"/>
    </xf>
    <xf numFmtId="0" fontId="0" fillId="0" borderId="11" xfId="0" applyFont="1" applyBorder="1" applyAlignment="1">
      <alignment wrapText="1"/>
    </xf>
    <xf numFmtId="164" fontId="0" fillId="0" borderId="11" xfId="0" applyNumberFormat="1" applyBorder="1" applyAlignment="1">
      <alignment wrapText="1"/>
    </xf>
    <xf numFmtId="0" fontId="2" fillId="0" borderId="0" xfId="0" applyFont="1" applyAlignment="1">
      <alignment horizontal="center" vertical="top"/>
    </xf>
    <xf numFmtId="0" fontId="3" fillId="0" borderId="0" xfId="0" applyFont="1" applyAlignment="1">
      <alignment horizontal="left" vertical="center"/>
    </xf>
    <xf numFmtId="0" fontId="4" fillId="0" borderId="0" xfId="0" applyFont="1" applyAlignment="1">
      <alignment horizontal="left" vertical="top" wrapText="1"/>
    </xf>
    <xf numFmtId="49" fontId="2" fillId="0" borderId="0" xfId="0" applyNumberFormat="1" applyFont="1" applyAlignment="1">
      <alignment horizontal="center" vertical="top"/>
    </xf>
    <xf numFmtId="4" fontId="2" fillId="0" borderId="0" xfId="0" applyNumberFormat="1" applyFont="1" applyAlignment="1">
      <alignment horizontal="right" vertical="top" wrapText="1"/>
    </xf>
    <xf numFmtId="165" fontId="2" fillId="0" borderId="0" xfId="0" applyNumberFormat="1" applyFont="1" applyAlignment="1">
      <alignment horizontal="right" vertical="top"/>
    </xf>
    <xf numFmtId="165" fontId="2" fillId="0" borderId="0" xfId="0" applyNumberFormat="1" applyFont="1" applyAlignment="1">
      <alignment horizontal="right" vertical="top" wrapText="1"/>
    </xf>
    <xf numFmtId="0" fontId="2" fillId="0" borderId="0" xfId="0" applyFont="1" applyAlignment="1">
      <alignment horizontal="left" vertical="top"/>
    </xf>
    <xf numFmtId="49" fontId="2" fillId="0" borderId="0" xfId="0" applyNumberFormat="1" applyFont="1" applyAlignment="1">
      <alignment horizontal="left" vertical="top"/>
    </xf>
    <xf numFmtId="165" fontId="2" fillId="0" borderId="0" xfId="0" applyNumberFormat="1" applyFont="1" applyAlignment="1">
      <alignment horizontal="left" vertical="top"/>
    </xf>
    <xf numFmtId="0" fontId="5" fillId="0" borderId="0" xfId="0" applyFont="1" applyAlignment="1">
      <alignment horizontal="center"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4" fontId="5" fillId="0" borderId="0" xfId="0" applyNumberFormat="1" applyFont="1" applyAlignment="1">
      <alignment horizontal="right" vertical="top" wrapText="1"/>
    </xf>
    <xf numFmtId="165" fontId="5" fillId="0" borderId="0" xfId="0" applyNumberFormat="1" applyFont="1" applyAlignment="1">
      <alignment horizontal="right" vertical="top"/>
    </xf>
    <xf numFmtId="165" fontId="5" fillId="0" borderId="0" xfId="0" applyNumberFormat="1" applyFont="1" applyAlignment="1">
      <alignment horizontal="right" vertical="top" wrapText="1"/>
    </xf>
    <xf numFmtId="0" fontId="2" fillId="0" borderId="0" xfId="0" applyFont="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65" fontId="2" fillId="33" borderId="13" xfId="0" applyNumberFormat="1" applyFont="1" applyFill="1" applyBorder="1" applyAlignment="1">
      <alignment horizontal="center" vertical="center" wrapText="1"/>
    </xf>
    <xf numFmtId="0" fontId="2" fillId="0" borderId="0" xfId="0" applyFont="1" applyFill="1" applyAlignment="1">
      <alignment horizontal="center" vertical="top"/>
    </xf>
    <xf numFmtId="49" fontId="2" fillId="0" borderId="0" xfId="0" applyNumberFormat="1" applyFont="1" applyFill="1" applyBorder="1" applyAlignment="1">
      <alignment horizontal="center" vertical="top"/>
    </xf>
    <xf numFmtId="0" fontId="2" fillId="0" borderId="0" xfId="0" applyFont="1" applyFill="1" applyBorder="1" applyAlignment="1">
      <alignment horizontal="left" vertical="top" wrapText="1"/>
    </xf>
    <xf numFmtId="4" fontId="2" fillId="0" borderId="0" xfId="0" applyNumberFormat="1" applyFont="1" applyFill="1" applyBorder="1" applyAlignment="1">
      <alignment horizontal="right" vertical="top" wrapText="1"/>
    </xf>
    <xf numFmtId="165" fontId="2" fillId="0" borderId="0" xfId="0" applyNumberFormat="1" applyFont="1" applyFill="1" applyBorder="1" applyAlignment="1">
      <alignment horizontal="right" vertical="top"/>
    </xf>
    <xf numFmtId="165" fontId="2" fillId="0" borderId="0" xfId="0" applyNumberFormat="1" applyFont="1" applyFill="1" applyBorder="1" applyAlignment="1">
      <alignment horizontal="right" vertical="top" wrapText="1"/>
    </xf>
    <xf numFmtId="0" fontId="5" fillId="0" borderId="0" xfId="0" applyFont="1" applyAlignment="1">
      <alignment horizontal="center" vertical="top" wrapText="1"/>
    </xf>
    <xf numFmtId="165" fontId="5" fillId="0" borderId="0" xfId="0" applyNumberFormat="1" applyFont="1" applyAlignment="1">
      <alignment horizontal="center" vertical="top"/>
    </xf>
    <xf numFmtId="165" fontId="4" fillId="0" borderId="0" xfId="0" applyNumberFormat="1" applyFont="1" applyAlignment="1">
      <alignment horizontal="right" vertical="top" wrapText="1"/>
    </xf>
    <xf numFmtId="49" fontId="2" fillId="0" borderId="0" xfId="0" applyNumberFormat="1" applyFont="1" applyAlignment="1">
      <alignment horizontal="center" vertical="center"/>
    </xf>
    <xf numFmtId="0" fontId="2" fillId="0" borderId="0" xfId="0" applyFont="1" applyAlignment="1">
      <alignment horizontal="left" vertical="center" wrapText="1"/>
    </xf>
    <xf numFmtId="3" fontId="2" fillId="0" borderId="0" xfId="0" applyNumberFormat="1" applyFont="1" applyAlignment="1">
      <alignment horizontal="center" vertical="center" wrapText="1"/>
    </xf>
    <xf numFmtId="166" fontId="2" fillId="0" borderId="0" xfId="0" applyNumberFormat="1" applyFont="1" applyAlignment="1">
      <alignment vertical="center"/>
    </xf>
    <xf numFmtId="165" fontId="2" fillId="0" borderId="0" xfId="0" applyNumberFormat="1" applyFont="1" applyAlignment="1">
      <alignment horizontal="right" vertical="center" wrapText="1"/>
    </xf>
    <xf numFmtId="165" fontId="2" fillId="0" borderId="0" xfId="0" applyNumberFormat="1" applyFont="1" applyAlignment="1">
      <alignment horizontal="right" vertical="center"/>
    </xf>
    <xf numFmtId="0" fontId="2" fillId="0" borderId="0" xfId="0" applyFont="1" applyFill="1" applyAlignment="1">
      <alignment horizontal="left" vertical="top" wrapText="1"/>
    </xf>
    <xf numFmtId="49" fontId="0" fillId="0" borderId="0" xfId="0" applyNumberFormat="1" applyFont="1" applyAlignment="1">
      <alignment horizontal="center" vertical="center"/>
    </xf>
    <xf numFmtId="49" fontId="2" fillId="0" borderId="0" xfId="0" applyNumberFormat="1" applyFont="1" applyFill="1" applyAlignment="1">
      <alignment horizontal="center" vertical="center"/>
    </xf>
    <xf numFmtId="4" fontId="2" fillId="0" borderId="0" xfId="0" applyNumberFormat="1" applyFont="1" applyAlignment="1">
      <alignment horizontal="right" vertical="center" wrapText="1"/>
    </xf>
    <xf numFmtId="0" fontId="2" fillId="0" borderId="14" xfId="0" applyFont="1" applyBorder="1" applyAlignment="1">
      <alignment horizontal="left" vertical="center" wrapText="1"/>
    </xf>
    <xf numFmtId="164" fontId="2" fillId="0" borderId="14" xfId="0" applyNumberFormat="1" applyFont="1" applyBorder="1" applyAlignment="1">
      <alignment horizontal="right" vertical="center"/>
    </xf>
    <xf numFmtId="0" fontId="5" fillId="0" borderId="15" xfId="0" applyFont="1" applyBorder="1" applyAlignment="1">
      <alignment horizontal="left" vertical="center"/>
    </xf>
    <xf numFmtId="164" fontId="5" fillId="0" borderId="15" xfId="0" applyNumberFormat="1" applyFont="1" applyBorder="1" applyAlignment="1">
      <alignment horizontal="right" vertical="center"/>
    </xf>
    <xf numFmtId="0" fontId="2" fillId="0" borderId="0" xfId="0" applyFont="1" applyAlignment="1">
      <alignment/>
    </xf>
    <xf numFmtId="0" fontId="0" fillId="0" borderId="0" xfId="0" applyFont="1" applyAlignment="1">
      <alignment horizontal="center" vertical="top"/>
    </xf>
    <xf numFmtId="49" fontId="0" fillId="0" borderId="0" xfId="0" applyNumberFormat="1" applyFont="1" applyAlignment="1">
      <alignment horizontal="center" vertical="top"/>
    </xf>
    <xf numFmtId="0" fontId="0" fillId="0" borderId="0" xfId="0" applyFont="1" applyAlignment="1">
      <alignment horizontal="left" vertical="top" wrapText="1"/>
    </xf>
    <xf numFmtId="4" fontId="0" fillId="0" borderId="0" xfId="0" applyNumberFormat="1" applyFont="1" applyAlignment="1">
      <alignment horizontal="right" vertical="top" wrapText="1"/>
    </xf>
    <xf numFmtId="165" fontId="0" fillId="0" borderId="0" xfId="0" applyNumberFormat="1" applyFont="1" applyAlignment="1">
      <alignment horizontal="right" vertical="top"/>
    </xf>
    <xf numFmtId="165" fontId="0" fillId="0" borderId="0" xfId="0" applyNumberFormat="1" applyFont="1" applyAlignment="1">
      <alignment horizontal="right" vertical="top" wrapText="1"/>
    </xf>
    <xf numFmtId="0" fontId="7" fillId="0" borderId="0" xfId="0" applyFont="1" applyAlignment="1">
      <alignment horizontal="left" vertical="center"/>
    </xf>
    <xf numFmtId="0" fontId="7" fillId="0" borderId="0" xfId="0" applyFont="1" applyAlignment="1">
      <alignment horizontal="left" vertical="top" wrapText="1"/>
    </xf>
    <xf numFmtId="0" fontId="0" fillId="0" borderId="0" xfId="0" applyFont="1" applyAlignment="1">
      <alignment horizontal="left" vertical="top"/>
    </xf>
    <xf numFmtId="49" fontId="0" fillId="0" borderId="0" xfId="0" applyNumberFormat="1" applyFont="1" applyAlignment="1">
      <alignment horizontal="left" vertical="top"/>
    </xf>
    <xf numFmtId="165" fontId="0"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center" vertical="top"/>
    </xf>
    <xf numFmtId="49" fontId="7" fillId="0" borderId="0" xfId="0" applyNumberFormat="1" applyFont="1" applyAlignment="1">
      <alignment horizontal="center" vertical="top"/>
    </xf>
    <xf numFmtId="4" fontId="7" fillId="0" borderId="0" xfId="0" applyNumberFormat="1" applyFont="1" applyAlignment="1">
      <alignment horizontal="right" vertical="top" wrapText="1"/>
    </xf>
    <xf numFmtId="165" fontId="7" fillId="0" borderId="0" xfId="0" applyNumberFormat="1" applyFont="1" applyAlignment="1">
      <alignment horizontal="right" vertical="top"/>
    </xf>
    <xf numFmtId="165" fontId="7" fillId="0" borderId="0" xfId="0" applyNumberFormat="1" applyFont="1" applyAlignment="1">
      <alignment horizontal="right" vertical="top" wrapText="1"/>
    </xf>
    <xf numFmtId="0" fontId="0" fillId="0" borderId="0" xfId="0" applyFont="1" applyAlignment="1">
      <alignment horizontal="center" vertical="center" wrapText="1"/>
    </xf>
    <xf numFmtId="49" fontId="0" fillId="33" borderId="12"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4" fontId="0" fillId="33" borderId="12" xfId="0" applyNumberFormat="1" applyFont="1" applyFill="1" applyBorder="1" applyAlignment="1">
      <alignment horizontal="center" vertical="center" wrapText="1"/>
    </xf>
    <xf numFmtId="165" fontId="0" fillId="33" borderId="13"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applyFont="1" applyFill="1" applyAlignment="1">
      <alignment horizontal="center" vertical="top"/>
    </xf>
    <xf numFmtId="49" fontId="0" fillId="0" borderId="0" xfId="0" applyNumberFormat="1" applyFont="1" applyFill="1" applyBorder="1" applyAlignment="1">
      <alignment horizontal="center" vertical="top"/>
    </xf>
    <xf numFmtId="0" fontId="0" fillId="0" borderId="0" xfId="0" applyFont="1" applyFill="1" applyBorder="1" applyAlignment="1">
      <alignment horizontal="left" vertical="top" wrapText="1"/>
    </xf>
    <xf numFmtId="4" fontId="0" fillId="0" borderId="0" xfId="0" applyNumberFormat="1" applyFont="1" applyFill="1" applyBorder="1" applyAlignment="1">
      <alignment horizontal="right" vertical="top" wrapText="1"/>
    </xf>
    <xf numFmtId="165" fontId="0" fillId="0" borderId="0" xfId="0" applyNumberFormat="1" applyFont="1" applyFill="1" applyBorder="1" applyAlignment="1">
      <alignment horizontal="right" vertical="top"/>
    </xf>
    <xf numFmtId="165" fontId="0" fillId="0" borderId="0" xfId="0" applyNumberFormat="1" applyFont="1" applyFill="1" applyBorder="1" applyAlignment="1">
      <alignment horizontal="right" vertical="top" wrapText="1"/>
    </xf>
    <xf numFmtId="0" fontId="7" fillId="0" borderId="0" xfId="0" applyFont="1" applyFill="1" applyAlignment="1">
      <alignment horizontal="center" vertical="top"/>
    </xf>
    <xf numFmtId="0" fontId="0" fillId="0" borderId="0" xfId="0" applyFont="1" applyAlignment="1">
      <alignment/>
    </xf>
    <xf numFmtId="165" fontId="7" fillId="0" borderId="0" xfId="0" applyNumberFormat="1" applyFont="1" applyAlignment="1">
      <alignment horizontal="center" vertical="top" wrapText="1"/>
    </xf>
    <xf numFmtId="165" fontId="7" fillId="0" borderId="0" xfId="0" applyNumberFormat="1" applyFont="1" applyAlignment="1">
      <alignment horizontal="right" vertical="center" wrapText="1"/>
    </xf>
    <xf numFmtId="0" fontId="0" fillId="0" borderId="0" xfId="0" applyFont="1" applyAlignment="1">
      <alignment horizontal="left" vertical="center" wrapText="1"/>
    </xf>
    <xf numFmtId="3" fontId="0" fillId="0" borderId="0" xfId="0" applyNumberFormat="1" applyFont="1" applyAlignment="1">
      <alignment horizontal="center" vertical="center" wrapText="1"/>
    </xf>
    <xf numFmtId="165" fontId="0" fillId="0" borderId="0" xfId="0" applyNumberFormat="1" applyFont="1" applyAlignment="1">
      <alignment horizontal="center" vertical="center"/>
    </xf>
    <xf numFmtId="165" fontId="0" fillId="0" borderId="0" xfId="0" applyNumberFormat="1" applyFont="1" applyAlignment="1">
      <alignment horizontal="center" vertical="center" wrapText="1"/>
    </xf>
    <xf numFmtId="0" fontId="0" fillId="0" borderId="0" xfId="0" applyFont="1" applyAlignment="1">
      <alignment horizontal="center" vertical="center"/>
    </xf>
    <xf numFmtId="166" fontId="0" fillId="0" borderId="0" xfId="0" applyNumberFormat="1"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0" fillId="0" borderId="0" xfId="0" applyFont="1" applyFill="1" applyAlignment="1">
      <alignment horizontal="left" vertical="center" wrapText="1"/>
    </xf>
    <xf numFmtId="166" fontId="0" fillId="0" borderId="0" xfId="0" applyNumberFormat="1" applyFont="1" applyAlignment="1">
      <alignment horizontal="right" vertical="center"/>
    </xf>
    <xf numFmtId="165" fontId="0" fillId="0" borderId="0" xfId="0" applyNumberFormat="1" applyFont="1" applyAlignment="1">
      <alignment horizontal="right" vertical="center" wrapText="1"/>
    </xf>
    <xf numFmtId="0" fontId="0" fillId="0" borderId="0" xfId="0" applyFont="1" applyAlignment="1">
      <alignment vertical="center" wrapText="1"/>
    </xf>
    <xf numFmtId="167" fontId="0" fillId="0" borderId="0" xfId="62" applyFont="1" applyFill="1" applyBorder="1" applyAlignment="1" applyProtection="1">
      <alignment horizontal="center" vertical="center"/>
      <protection/>
    </xf>
    <xf numFmtId="49" fontId="0" fillId="0" borderId="0" xfId="0" applyNumberFormat="1" applyFont="1" applyFill="1" applyAlignment="1">
      <alignment horizontal="center" vertical="center"/>
    </xf>
    <xf numFmtId="4" fontId="0" fillId="0" borderId="0" xfId="0" applyNumberFormat="1" applyFont="1" applyFill="1" applyAlignment="1">
      <alignment horizontal="center" vertical="center" wrapText="1"/>
    </xf>
    <xf numFmtId="165" fontId="0" fillId="0" borderId="0" xfId="0" applyNumberFormat="1" applyFont="1" applyFill="1" applyAlignment="1">
      <alignment horizontal="center" vertical="center"/>
    </xf>
    <xf numFmtId="165" fontId="0" fillId="0" borderId="0" xfId="0" applyNumberFormat="1" applyFont="1" applyFill="1" applyAlignment="1">
      <alignment horizontal="center" vertical="center" wrapText="1"/>
    </xf>
    <xf numFmtId="165" fontId="0" fillId="0" borderId="0" xfId="0" applyNumberFormat="1" applyFont="1" applyFill="1" applyAlignment="1">
      <alignment horizontal="right" vertical="top" wrapText="1"/>
    </xf>
    <xf numFmtId="0" fontId="0" fillId="0" borderId="16" xfId="0" applyFont="1" applyBorder="1" applyAlignment="1">
      <alignment/>
    </xf>
    <xf numFmtId="164" fontId="0" fillId="0" borderId="17" xfId="0" applyNumberFormat="1" applyFont="1" applyBorder="1" applyAlignment="1">
      <alignment horizontal="center" vertical="center"/>
    </xf>
    <xf numFmtId="4" fontId="0" fillId="0" borderId="0" xfId="0" applyNumberFormat="1" applyFont="1" applyAlignment="1">
      <alignment horizontal="center" vertical="top" wrapText="1"/>
    </xf>
    <xf numFmtId="0" fontId="7" fillId="0" borderId="18" xfId="0" applyFont="1" applyBorder="1" applyAlignment="1">
      <alignment horizontal="left" vertical="center"/>
    </xf>
    <xf numFmtId="164" fontId="7" fillId="0" borderId="15" xfId="0" applyNumberFormat="1" applyFont="1" applyBorder="1" applyAlignment="1">
      <alignment horizontal="center" vertical="center"/>
    </xf>
    <xf numFmtId="0" fontId="7" fillId="0" borderId="15" xfId="0" applyFont="1" applyBorder="1" applyAlignment="1">
      <alignment horizontal="left" vertical="center"/>
    </xf>
    <xf numFmtId="165" fontId="0" fillId="0" borderId="0" xfId="0" applyNumberFormat="1" applyFont="1" applyAlignment="1">
      <alignment horizontal="right" vertical="center"/>
    </xf>
    <xf numFmtId="165" fontId="7" fillId="0" borderId="0" xfId="0" applyNumberFormat="1" applyFont="1" applyAlignment="1">
      <alignment horizontal="right" vertical="center"/>
    </xf>
    <xf numFmtId="165" fontId="7" fillId="0" borderId="0" xfId="0" applyNumberFormat="1" applyFont="1" applyAlignment="1">
      <alignment horizontal="center" vertical="top"/>
    </xf>
    <xf numFmtId="4" fontId="0" fillId="0" borderId="0" xfId="0" applyNumberFormat="1" applyFont="1" applyAlignment="1">
      <alignment horizontal="right" vertical="center" wrapText="1"/>
    </xf>
    <xf numFmtId="0" fontId="0" fillId="0" borderId="14" xfId="0" applyFont="1" applyBorder="1" applyAlignment="1">
      <alignment horizontal="left" vertical="center" wrapText="1"/>
    </xf>
    <xf numFmtId="0" fontId="2" fillId="0" borderId="0" xfId="0" applyFont="1" applyAlignment="1">
      <alignment horizontal="left" vertical="top" wrapText="1"/>
    </xf>
    <xf numFmtId="166" fontId="0" fillId="0" borderId="0" xfId="0" applyNumberFormat="1" applyFont="1" applyAlignment="1">
      <alignment vertical="center"/>
    </xf>
    <xf numFmtId="166" fontId="2" fillId="0" borderId="0" xfId="0" applyNumberFormat="1" applyFont="1" applyAlignment="1">
      <alignment horizontal="right" vertical="center"/>
    </xf>
    <xf numFmtId="168" fontId="0" fillId="0" borderId="0" xfId="0" applyNumberFormat="1" applyFont="1" applyAlignment="1">
      <alignment horizontal="right" vertical="center"/>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2" fillId="0" borderId="0" xfId="0" applyNumberFormat="1" applyFont="1" applyAlignment="1">
      <alignment/>
    </xf>
    <xf numFmtId="1" fontId="0" fillId="0" borderId="0" xfId="0" applyNumberFormat="1" applyAlignment="1">
      <alignment/>
    </xf>
    <xf numFmtId="165" fontId="0" fillId="0" borderId="0" xfId="0" applyNumberFormat="1" applyFont="1" applyAlignment="1">
      <alignment vertical="center" wrapText="1"/>
    </xf>
    <xf numFmtId="0" fontId="2" fillId="0" borderId="0" xfId="0" applyFont="1" applyFill="1" applyAlignment="1">
      <alignment horizontal="left" vertical="center" wrapText="1"/>
    </xf>
    <xf numFmtId="164" fontId="2" fillId="0" borderId="19" xfId="0" applyNumberFormat="1" applyFont="1" applyBorder="1" applyAlignment="1">
      <alignment horizontal="right" vertical="center"/>
    </xf>
    <xf numFmtId="0" fontId="5" fillId="0" borderId="18" xfId="0" applyFont="1" applyBorder="1" applyAlignment="1">
      <alignment horizontal="left" vertical="center"/>
    </xf>
    <xf numFmtId="164" fontId="5" fillId="0" borderId="18" xfId="0" applyNumberFormat="1" applyFont="1" applyBorder="1" applyAlignment="1">
      <alignment horizontal="right" vertical="center"/>
    </xf>
    <xf numFmtId="0" fontId="5" fillId="0" borderId="20" xfId="0" applyFont="1" applyBorder="1" applyAlignment="1">
      <alignment horizontal="left" vertical="center"/>
    </xf>
    <xf numFmtId="164" fontId="5" fillId="0" borderId="20" xfId="0" applyNumberFormat="1" applyFont="1" applyBorder="1" applyAlignment="1">
      <alignment horizontal="right" vertical="center"/>
    </xf>
    <xf numFmtId="0" fontId="2" fillId="0" borderId="19" xfId="0" applyFont="1" applyBorder="1" applyAlignment="1">
      <alignment horizontal="center" vertical="center" wrapText="1"/>
    </xf>
    <xf numFmtId="0" fontId="7" fillId="0" borderId="0" xfId="0" applyFont="1" applyAlignment="1">
      <alignment horizontal="center" vertical="center" wrapText="1"/>
    </xf>
    <xf numFmtId="44" fontId="0" fillId="0" borderId="0" xfId="60" applyAlignment="1">
      <alignment horizontal="center" vertical="center"/>
    </xf>
    <xf numFmtId="0" fontId="7" fillId="0" borderId="21" xfId="0" applyFont="1" applyBorder="1" applyAlignment="1">
      <alignment horizontal="left" vertical="center"/>
    </xf>
    <xf numFmtId="164" fontId="0" fillId="0" borderId="19" xfId="0" applyNumberFormat="1" applyFont="1" applyBorder="1" applyAlignment="1">
      <alignment horizontal="right" vertical="center"/>
    </xf>
    <xf numFmtId="164" fontId="7" fillId="0" borderId="20" xfId="0" applyNumberFormat="1" applyFont="1" applyBorder="1" applyAlignment="1">
      <alignment horizontal="right" vertical="center"/>
    </xf>
    <xf numFmtId="0" fontId="7" fillId="0" borderId="0" xfId="0" applyFont="1" applyAlignment="1">
      <alignment horizontal="center" wrapText="1"/>
    </xf>
    <xf numFmtId="0" fontId="0" fillId="0" borderId="0" xfId="0" applyFont="1" applyAlignment="1">
      <alignment vertical="center"/>
    </xf>
    <xf numFmtId="0" fontId="4" fillId="0" borderId="0" xfId="0" applyFont="1" applyAlignment="1">
      <alignment horizontal="center" wrapText="1"/>
    </xf>
    <xf numFmtId="49" fontId="5" fillId="0" borderId="0" xfId="0" applyNumberFormat="1" applyFont="1" applyBorder="1" applyAlignment="1">
      <alignment horizontal="left"/>
    </xf>
    <xf numFmtId="49" fontId="7" fillId="0" borderId="0" xfId="0" applyNumberFormat="1" applyFont="1" applyBorder="1" applyAlignment="1">
      <alignment horizontal="left"/>
    </xf>
    <xf numFmtId="49" fontId="4" fillId="0" borderId="0" xfId="0" applyNumberFormat="1" applyFont="1" applyBorder="1" applyAlignment="1">
      <alignment horizontal="left"/>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slov 5" xfId="41"/>
    <cellStyle name="Navadno 2 2" xfId="42"/>
    <cellStyle name="Navadno 5 2" xfId="43"/>
    <cellStyle name="Nevtralno" xfId="44"/>
    <cellStyle name="Followed Hyperlink"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7"/>
  <sheetViews>
    <sheetView zoomScale="90" zoomScaleNormal="90" zoomScalePageLayoutView="0" workbookViewId="0" topLeftCell="A1">
      <selection activeCell="E2" sqref="E2"/>
    </sheetView>
  </sheetViews>
  <sheetFormatPr defaultColWidth="11.57421875" defaultRowHeight="12.75"/>
  <cols>
    <col min="1" max="1" width="9.7109375" style="1" customWidth="1"/>
    <col min="2" max="2" width="24.28125" style="2" customWidth="1"/>
    <col min="3" max="3" width="15.7109375" style="2" customWidth="1"/>
    <col min="4" max="4" width="16.7109375" style="2" customWidth="1"/>
    <col min="5" max="5" width="17.421875" style="2" customWidth="1"/>
    <col min="6" max="16384" width="11.57421875" style="2" customWidth="1"/>
  </cols>
  <sheetData>
    <row r="1" spans="2:5" ht="23.25" customHeight="1">
      <c r="B1" s="139"/>
      <c r="E1" s="141" t="s">
        <v>81</v>
      </c>
    </row>
    <row r="4" ht="12.75">
      <c r="B4" s="2" t="s">
        <v>0</v>
      </c>
    </row>
    <row r="6" spans="1:5" ht="25.5">
      <c r="A6" s="3" t="s">
        <v>1</v>
      </c>
      <c r="B6" s="4" t="s">
        <v>2</v>
      </c>
      <c r="C6" s="4" t="s">
        <v>3</v>
      </c>
      <c r="D6" s="5" t="s">
        <v>4</v>
      </c>
      <c r="E6" s="4" t="s">
        <v>5</v>
      </c>
    </row>
    <row r="7" spans="1:5" ht="19.5" customHeight="1">
      <c r="A7" s="1">
        <v>1</v>
      </c>
      <c r="B7" s="6" t="s">
        <v>48</v>
      </c>
      <c r="C7" s="7">
        <f>'KS BRŠLJIN'!D24</f>
        <v>0</v>
      </c>
      <c r="D7" s="7">
        <f>C7*0.22</f>
        <v>0</v>
      </c>
      <c r="E7" s="7">
        <f>D7+C7</f>
        <v>0</v>
      </c>
    </row>
    <row r="8" spans="1:5" ht="19.5" customHeight="1">
      <c r="A8" s="1">
        <v>2</v>
      </c>
      <c r="B8" s="6" t="s">
        <v>49</v>
      </c>
      <c r="C8" s="7">
        <f>'KS ŠMIHEL'!D37</f>
        <v>0</v>
      </c>
      <c r="D8" s="7">
        <f>C8*0.22</f>
        <v>0</v>
      </c>
      <c r="E8" s="7">
        <f>D8+C8</f>
        <v>0</v>
      </c>
    </row>
    <row r="9" spans="1:5" ht="19.5" customHeight="1">
      <c r="A9" s="1">
        <v>3</v>
      </c>
      <c r="B9" s="6" t="s">
        <v>7</v>
      </c>
      <c r="C9" s="7">
        <f>'KS ŽABJA VAS'!D26</f>
        <v>0</v>
      </c>
      <c r="D9" s="7">
        <f>C9*0.22</f>
        <v>0</v>
      </c>
      <c r="E9" s="7">
        <f>D9+C9</f>
        <v>0</v>
      </c>
    </row>
    <row r="10" spans="1:5" ht="19.5" customHeight="1">
      <c r="A10" s="1">
        <v>4</v>
      </c>
      <c r="B10" s="6" t="s">
        <v>6</v>
      </c>
      <c r="C10" s="7">
        <f>'KS LOČNA MAČKOVEC'!D22</f>
        <v>0</v>
      </c>
      <c r="D10" s="7">
        <f>C10*0.22</f>
        <v>0</v>
      </c>
      <c r="E10" s="7">
        <f>D10+C10</f>
        <v>0</v>
      </c>
    </row>
    <row r="11" spans="1:5" ht="19.5" customHeight="1">
      <c r="A11" s="1">
        <v>5</v>
      </c>
      <c r="B11" s="6" t="s">
        <v>50</v>
      </c>
      <c r="C11" s="7">
        <f>'KS CENTER'!D22</f>
        <v>0</v>
      </c>
      <c r="D11" s="7">
        <f>C11*0.22</f>
        <v>0</v>
      </c>
      <c r="E11" s="7">
        <f>D11+C11</f>
        <v>0</v>
      </c>
    </row>
    <row r="12" spans="2:5" ht="19.5" customHeight="1">
      <c r="B12" s="6"/>
      <c r="C12" s="7"/>
      <c r="D12" s="7"/>
      <c r="E12" s="7"/>
    </row>
    <row r="13" spans="2:5" ht="19.5" customHeight="1">
      <c r="B13" s="6"/>
      <c r="C13" s="7"/>
      <c r="D13" s="7"/>
      <c r="E13" s="7"/>
    </row>
    <row r="14" spans="2:5" ht="19.5" customHeight="1">
      <c r="B14" s="6"/>
      <c r="C14" s="7"/>
      <c r="D14" s="7"/>
      <c r="E14" s="7"/>
    </row>
    <row r="15" spans="1:5" ht="19.5" customHeight="1">
      <c r="A15" s="8"/>
      <c r="B15" s="9"/>
      <c r="C15" s="10"/>
      <c r="D15" s="10"/>
      <c r="E15" s="10"/>
    </row>
    <row r="17" spans="2:5" ht="12.75">
      <c r="B17" s="2" t="s">
        <v>8</v>
      </c>
      <c r="C17" s="7">
        <f>SUM(C7:C16)</f>
        <v>0</v>
      </c>
      <c r="D17" s="7">
        <f>SUM(D7:D15)</f>
        <v>0</v>
      </c>
      <c r="E17" s="7">
        <f>SUM(E7:E15)</f>
        <v>0</v>
      </c>
    </row>
  </sheetData>
  <sheetProtection selectLockedCells="1" selectUnlockedCells="1"/>
  <printOptions/>
  <pageMargins left="0.7875" right="0.7875" top="1.0527777777777778" bottom="1.0527777777777778" header="0.7875" footer="0.7875"/>
  <pageSetup horizontalDpi="600" verticalDpi="600" orientation="portrait" paperSize="9" r:id="rId1"/>
  <headerFooter alignWithMargins="0">
    <oddHeader>&amp;C&amp;"Times New Roman,Navadno"&amp;12&amp;A</oddHeader>
    <oddFooter>&amp;C&amp;"Times New Roman,Navadno"&amp;12Stran &amp;P</oddFooter>
  </headerFooter>
</worksheet>
</file>

<file path=xl/worksheets/sheet2.xml><?xml version="1.0" encoding="utf-8"?>
<worksheet xmlns="http://schemas.openxmlformats.org/spreadsheetml/2006/main" xmlns:r="http://schemas.openxmlformats.org/officeDocument/2006/relationships">
  <dimension ref="A2:G28"/>
  <sheetViews>
    <sheetView zoomScalePageLayoutView="0" workbookViewId="0" topLeftCell="A1">
      <selection activeCell="C18" sqref="C18"/>
    </sheetView>
  </sheetViews>
  <sheetFormatPr defaultColWidth="9.140625" defaultRowHeight="12.75"/>
  <cols>
    <col min="1" max="1" width="4.7109375" style="0" customWidth="1"/>
    <col min="2" max="2" width="5.140625" style="0" customWidth="1"/>
    <col min="3" max="3" width="35.57421875" style="0" customWidth="1"/>
    <col min="4" max="4" width="8.7109375" style="0" customWidth="1"/>
    <col min="5" max="5" width="9.421875" style="0" customWidth="1"/>
    <col min="6" max="6" width="10.140625" style="0" customWidth="1"/>
    <col min="7" max="7" width="14.8515625" style="0" customWidth="1"/>
  </cols>
  <sheetData>
    <row r="2" spans="1:7" ht="19.5" customHeight="1">
      <c r="A2" s="11"/>
      <c r="B2" s="12"/>
      <c r="C2" s="13" t="s">
        <v>45</v>
      </c>
      <c r="D2" s="14"/>
      <c r="E2" s="15"/>
      <c r="F2" s="16"/>
      <c r="G2" s="17"/>
    </row>
    <row r="3" spans="1:7" ht="12.75">
      <c r="A3" s="18"/>
      <c r="B3" s="19"/>
      <c r="C3" s="18"/>
      <c r="D3" s="19"/>
      <c r="E3" s="15"/>
      <c r="F3" s="20"/>
      <c r="G3" s="17"/>
    </row>
    <row r="4" spans="1:7" ht="12.75">
      <c r="A4" s="18"/>
      <c r="B4" s="19"/>
      <c r="C4" s="18"/>
      <c r="D4" s="19"/>
      <c r="E4" s="15"/>
      <c r="F4" s="20"/>
      <c r="G4" s="17"/>
    </row>
    <row r="5" spans="1:7" ht="17.25" customHeight="1">
      <c r="A5" s="18"/>
      <c r="B5" s="19"/>
      <c r="C5" s="142" t="s">
        <v>9</v>
      </c>
      <c r="D5" s="142"/>
      <c r="E5" s="142"/>
      <c r="F5" s="142"/>
      <c r="G5" s="142"/>
    </row>
    <row r="6" spans="1:7" ht="12.75">
      <c r="A6" s="21"/>
      <c r="B6" s="22"/>
      <c r="C6" s="23"/>
      <c r="D6" s="22"/>
      <c r="E6" s="24"/>
      <c r="F6" s="25"/>
      <c r="G6" s="26"/>
    </row>
    <row r="7" spans="1:7" ht="24">
      <c r="A7" s="27"/>
      <c r="B7" s="28" t="s">
        <v>10</v>
      </c>
      <c r="C7" s="29" t="s">
        <v>11</v>
      </c>
      <c r="D7" s="28" t="s">
        <v>12</v>
      </c>
      <c r="E7" s="30" t="s">
        <v>13</v>
      </c>
      <c r="F7" s="31" t="s">
        <v>14</v>
      </c>
      <c r="G7" s="31" t="s">
        <v>15</v>
      </c>
    </row>
    <row r="8" spans="1:7" ht="12.75">
      <c r="A8" s="32"/>
      <c r="B8" s="33"/>
      <c r="C8" s="34"/>
      <c r="D8" s="33"/>
      <c r="E8" s="35"/>
      <c r="F8" s="36"/>
      <c r="G8" s="37"/>
    </row>
    <row r="9" spans="1:7" ht="12.75">
      <c r="A9" s="32"/>
      <c r="B9" s="33"/>
      <c r="C9" s="34"/>
      <c r="D9" s="33"/>
      <c r="E9" s="35"/>
      <c r="F9" s="36"/>
      <c r="G9" s="37"/>
    </row>
    <row r="10" spans="1:7" ht="15">
      <c r="A10" s="11"/>
      <c r="B10" s="14"/>
      <c r="C10" s="68" t="s">
        <v>55</v>
      </c>
      <c r="D10" s="14"/>
      <c r="E10" s="15"/>
      <c r="F10" s="39" t="s">
        <v>17</v>
      </c>
      <c r="G10" s="40">
        <f>SUM(G11:G21)</f>
        <v>0</v>
      </c>
    </row>
    <row r="11" spans="1:7" ht="12.75">
      <c r="A11" s="11"/>
      <c r="B11" s="14"/>
      <c r="C11" s="23"/>
      <c r="D11" s="14"/>
      <c r="E11" s="15"/>
      <c r="F11" s="25"/>
      <c r="G11" s="26"/>
    </row>
    <row r="12" spans="1:7" ht="12.75">
      <c r="A12" s="11"/>
      <c r="B12" s="41"/>
      <c r="C12" s="42"/>
      <c r="D12" s="41"/>
      <c r="E12" s="43"/>
      <c r="F12" s="44"/>
      <c r="G12" s="45"/>
    </row>
    <row r="13" spans="1:7" ht="9" customHeight="1">
      <c r="A13" s="11"/>
      <c r="B13" s="41"/>
      <c r="C13" s="42"/>
      <c r="D13" s="41"/>
      <c r="E13" s="43"/>
      <c r="F13" s="46"/>
      <c r="G13" s="45"/>
    </row>
    <row r="14" spans="1:7" ht="156">
      <c r="A14" s="11"/>
      <c r="B14" s="41" t="s">
        <v>18</v>
      </c>
      <c r="C14" s="42" t="s">
        <v>42</v>
      </c>
      <c r="D14" s="41" t="s">
        <v>19</v>
      </c>
      <c r="E14" s="43">
        <v>1</v>
      </c>
      <c r="F14" s="46"/>
      <c r="G14" s="45"/>
    </row>
    <row r="15" spans="1:7" ht="12" customHeight="1">
      <c r="A15" s="11"/>
      <c r="B15" s="41"/>
      <c r="C15" s="42"/>
      <c r="D15" s="41"/>
      <c r="E15" s="43"/>
      <c r="F15" s="46"/>
      <c r="G15" s="45"/>
    </row>
    <row r="16" spans="1:7" ht="105.75" customHeight="1">
      <c r="A16" s="11"/>
      <c r="B16" s="41" t="s">
        <v>20</v>
      </c>
      <c r="C16" s="47" t="s">
        <v>43</v>
      </c>
      <c r="D16" s="41" t="s">
        <v>51</v>
      </c>
      <c r="E16" s="43">
        <v>45</v>
      </c>
      <c r="F16" s="46"/>
      <c r="G16" s="45"/>
    </row>
    <row r="17" spans="1:7" ht="10.5" customHeight="1">
      <c r="A17" s="11"/>
      <c r="B17" s="41"/>
      <c r="C17" s="42"/>
      <c r="D17" s="41"/>
      <c r="E17" s="43"/>
      <c r="F17" s="46"/>
      <c r="G17" s="45"/>
    </row>
    <row r="18" spans="1:7" ht="176.25" customHeight="1">
      <c r="A18" s="11"/>
      <c r="B18" s="41" t="s">
        <v>21</v>
      </c>
      <c r="C18" s="42" t="s">
        <v>53</v>
      </c>
      <c r="D18" s="41" t="s">
        <v>19</v>
      </c>
      <c r="E18" s="43">
        <v>1</v>
      </c>
      <c r="F18" s="44"/>
      <c r="G18" s="45"/>
    </row>
    <row r="19" spans="1:7" ht="11.25" customHeight="1">
      <c r="A19" s="11"/>
      <c r="B19" s="41"/>
      <c r="C19" s="47"/>
      <c r="D19" s="41"/>
      <c r="E19" s="43"/>
      <c r="F19" s="46"/>
      <c r="G19" s="45"/>
    </row>
    <row r="20" spans="1:7" ht="126" customHeight="1">
      <c r="A20" s="11"/>
      <c r="B20" s="41" t="s">
        <v>23</v>
      </c>
      <c r="C20" s="127" t="s">
        <v>52</v>
      </c>
      <c r="D20" s="41" t="s">
        <v>51</v>
      </c>
      <c r="E20" s="43">
        <v>4</v>
      </c>
      <c r="F20" s="46"/>
      <c r="G20" s="45"/>
    </row>
    <row r="21" spans="1:7" ht="12" customHeight="1">
      <c r="A21" s="11"/>
      <c r="B21" s="41"/>
      <c r="C21" s="42"/>
      <c r="D21" s="41"/>
      <c r="E21" s="43"/>
      <c r="F21" s="46"/>
      <c r="G21" s="45"/>
    </row>
    <row r="22" spans="1:7" ht="12.75">
      <c r="A22" s="32"/>
      <c r="B22" s="49"/>
      <c r="C22" s="42"/>
      <c r="D22" s="41"/>
      <c r="E22" s="50"/>
      <c r="F22" s="46"/>
      <c r="G22" s="45"/>
    </row>
    <row r="23" spans="1:7" ht="12.75">
      <c r="A23" s="11"/>
      <c r="B23" s="41"/>
      <c r="C23" s="133" t="s">
        <v>16</v>
      </c>
      <c r="D23" s="128"/>
      <c r="E23" s="50"/>
      <c r="F23" s="46"/>
      <c r="G23" s="45"/>
    </row>
    <row r="24" spans="1:7" ht="12.75">
      <c r="A24" s="11"/>
      <c r="B24" s="41"/>
      <c r="C24" s="131" t="s">
        <v>25</v>
      </c>
      <c r="D24" s="132">
        <f>G10</f>
        <v>0</v>
      </c>
      <c r="E24" s="50"/>
      <c r="F24" s="46"/>
      <c r="G24" s="45"/>
    </row>
    <row r="25" spans="1:7" ht="12.75">
      <c r="A25" s="11"/>
      <c r="B25" s="14"/>
      <c r="C25" s="131" t="s">
        <v>26</v>
      </c>
      <c r="D25" s="132">
        <f>0.22*D24</f>
        <v>0</v>
      </c>
      <c r="E25" s="15"/>
      <c r="F25" s="16"/>
      <c r="G25" s="17"/>
    </row>
    <row r="26" spans="1:7" ht="13.5" thickBot="1">
      <c r="A26" s="11"/>
      <c r="B26" s="14"/>
      <c r="C26" s="129" t="s">
        <v>27</v>
      </c>
      <c r="D26" s="130">
        <f>+SUM(D24:D25)</f>
        <v>0</v>
      </c>
      <c r="E26" s="15"/>
      <c r="F26" s="16"/>
      <c r="G26" s="17"/>
    </row>
    <row r="27" spans="1:7" ht="13.5" thickTop="1">
      <c r="A27" s="55"/>
      <c r="B27" s="55"/>
      <c r="C27" s="55"/>
      <c r="D27" s="55"/>
      <c r="E27" s="55"/>
      <c r="F27" s="55"/>
      <c r="G27" s="55"/>
    </row>
    <row r="28" spans="1:7" ht="12.75">
      <c r="A28" s="55"/>
      <c r="B28" s="55"/>
      <c r="D28" s="55"/>
      <c r="E28" s="55"/>
      <c r="F28" s="55"/>
      <c r="G28" s="55"/>
    </row>
  </sheetData>
  <sheetProtection selectLockedCells="1" selectUnlockedCells="1"/>
  <mergeCells count="1">
    <mergeCell ref="C5:G5"/>
  </mergeCells>
  <printOptions/>
  <pageMargins left="0.4326388888888889" right="0.5215277777777778" top="0.75" bottom="0.75" header="0.5118055555555555" footer="0.511805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9"/>
  <sheetViews>
    <sheetView zoomScalePageLayoutView="0" workbookViewId="0" topLeftCell="A1">
      <selection activeCell="F10" sqref="F10:G34"/>
    </sheetView>
  </sheetViews>
  <sheetFormatPr defaultColWidth="9.140625" defaultRowHeight="12.75"/>
  <cols>
    <col min="1" max="1" width="3.421875" style="56" customWidth="1"/>
    <col min="2" max="2" width="4.421875" style="57" customWidth="1"/>
    <col min="3" max="3" width="52.28125" style="58" customWidth="1"/>
    <col min="4" max="4" width="10.421875" style="57" customWidth="1"/>
    <col min="5" max="5" width="7.7109375" style="59" customWidth="1"/>
    <col min="6" max="6" width="11.421875" style="60" customWidth="1"/>
    <col min="7" max="7" width="13.7109375" style="61" customWidth="1"/>
    <col min="8" max="8" width="29.421875" style="61" customWidth="1"/>
    <col min="9" max="11" width="9.140625" style="56" customWidth="1"/>
    <col min="12" max="12" width="30.421875" style="56" customWidth="1"/>
    <col min="13" max="16384" width="9.140625" style="56" customWidth="1"/>
  </cols>
  <sheetData>
    <row r="1" spans="2:3" ht="14.25" customHeight="1">
      <c r="B1" s="62"/>
      <c r="C1" s="13" t="s">
        <v>46</v>
      </c>
    </row>
    <row r="2" spans="2:8" s="64" customFormat="1" ht="15" customHeight="1">
      <c r="B2" s="65"/>
      <c r="D2" s="65"/>
      <c r="E2" s="59"/>
      <c r="F2" s="66"/>
      <c r="G2" s="61"/>
      <c r="H2" s="61"/>
    </row>
    <row r="3" spans="2:8" s="64" customFormat="1" ht="15" customHeight="1">
      <c r="B3" s="65"/>
      <c r="C3" s="67" t="s">
        <v>28</v>
      </c>
      <c r="D3" s="65"/>
      <c r="E3" s="59"/>
      <c r="F3" s="66"/>
      <c r="G3" s="61"/>
      <c r="H3" s="61"/>
    </row>
    <row r="4" spans="2:8" s="68" customFormat="1" ht="9.75" customHeight="1">
      <c r="B4" s="69"/>
      <c r="C4" s="63"/>
      <c r="D4" s="69"/>
      <c r="E4" s="70"/>
      <c r="F4" s="71"/>
      <c r="G4" s="72"/>
      <c r="H4" s="72"/>
    </row>
    <row r="5" spans="2:8" s="73" customFormat="1" ht="31.5" customHeight="1">
      <c r="B5" s="74" t="s">
        <v>29</v>
      </c>
      <c r="C5" s="75" t="s">
        <v>11</v>
      </c>
      <c r="D5" s="74" t="s">
        <v>12</v>
      </c>
      <c r="E5" s="76" t="s">
        <v>13</v>
      </c>
      <c r="F5" s="77" t="s">
        <v>14</v>
      </c>
      <c r="G5" s="77" t="s">
        <v>15</v>
      </c>
      <c r="H5" s="78"/>
    </row>
    <row r="6" spans="2:9" s="79" customFormat="1" ht="9.75" customHeight="1">
      <c r="B6" s="80"/>
      <c r="C6" s="81"/>
      <c r="D6" s="80"/>
      <c r="E6" s="82"/>
      <c r="F6" s="83"/>
      <c r="G6" s="84"/>
      <c r="H6" s="84"/>
      <c r="I6" s="85"/>
    </row>
    <row r="7" ht="12.75">
      <c r="L7" s="86"/>
    </row>
    <row r="8" spans="3:12" ht="25.5">
      <c r="C8" s="134" t="s">
        <v>54</v>
      </c>
      <c r="F8" s="87" t="s">
        <v>30</v>
      </c>
      <c r="G8" s="88">
        <f>SUM(G10:G34)</f>
        <v>0</v>
      </c>
      <c r="L8" s="58"/>
    </row>
    <row r="9" ht="12.75">
      <c r="L9" s="86"/>
    </row>
    <row r="10" spans="2:12" ht="51">
      <c r="B10" s="48" t="s">
        <v>18</v>
      </c>
      <c r="C10" s="89" t="s">
        <v>70</v>
      </c>
      <c r="D10" s="48" t="s">
        <v>19</v>
      </c>
      <c r="E10" s="90">
        <v>1</v>
      </c>
      <c r="F10" s="91"/>
      <c r="G10" s="92"/>
      <c r="L10" s="58"/>
    </row>
    <row r="11" spans="2:12" ht="12.75">
      <c r="B11" s="48"/>
      <c r="C11" s="89"/>
      <c r="D11" s="48"/>
      <c r="E11" s="90"/>
      <c r="F11" s="91"/>
      <c r="G11" s="92"/>
      <c r="L11" s="58"/>
    </row>
    <row r="12" spans="2:12" ht="72">
      <c r="B12" s="48" t="s">
        <v>20</v>
      </c>
      <c r="C12" s="47" t="s">
        <v>82</v>
      </c>
      <c r="D12" s="41" t="s">
        <v>51</v>
      </c>
      <c r="E12" s="43">
        <v>37</v>
      </c>
      <c r="F12" s="46"/>
      <c r="G12" s="45"/>
      <c r="L12" s="58"/>
    </row>
    <row r="13" spans="2:12" ht="12.75" customHeight="1">
      <c r="B13" s="48"/>
      <c r="C13" s="89"/>
      <c r="D13" s="48"/>
      <c r="E13" s="90"/>
      <c r="F13" s="91"/>
      <c r="G13" s="92"/>
      <c r="L13" s="58"/>
    </row>
    <row r="14" spans="2:12" ht="51">
      <c r="B14" s="48" t="s">
        <v>21</v>
      </c>
      <c r="C14" s="89" t="s">
        <v>69</v>
      </c>
      <c r="D14" s="48" t="s">
        <v>19</v>
      </c>
      <c r="E14" s="90">
        <v>1</v>
      </c>
      <c r="F14" s="91"/>
      <c r="G14" s="92"/>
      <c r="L14" s="58"/>
    </row>
    <row r="15" spans="2:12" ht="12.75" customHeight="1">
      <c r="B15" s="48"/>
      <c r="C15" s="89"/>
      <c r="D15" s="48"/>
      <c r="E15" s="90"/>
      <c r="F15" s="91"/>
      <c r="G15" s="92"/>
      <c r="L15" s="58"/>
    </row>
    <row r="16" spans="2:12" ht="75.75" customHeight="1">
      <c r="B16" s="48" t="s">
        <v>23</v>
      </c>
      <c r="C16" s="47" t="s">
        <v>83</v>
      </c>
      <c r="D16" s="41" t="s">
        <v>51</v>
      </c>
      <c r="E16" s="43">
        <v>27</v>
      </c>
      <c r="F16" s="46"/>
      <c r="G16" s="45"/>
      <c r="L16" s="58"/>
    </row>
    <row r="17" spans="2:12" ht="12.75" customHeight="1">
      <c r="B17" s="48"/>
      <c r="C17" s="89"/>
      <c r="D17" s="48"/>
      <c r="E17" s="90"/>
      <c r="F17" s="91"/>
      <c r="G17" s="92"/>
      <c r="L17" s="58"/>
    </row>
    <row r="18" spans="1:12" ht="57.75" customHeight="1">
      <c r="A18" s="86"/>
      <c r="B18" s="48" t="s">
        <v>24</v>
      </c>
      <c r="C18" s="89" t="s">
        <v>68</v>
      </c>
      <c r="D18" s="93" t="s">
        <v>19</v>
      </c>
      <c r="E18" s="93">
        <v>1</v>
      </c>
      <c r="F18" s="94"/>
      <c r="G18" s="92"/>
      <c r="H18" s="72"/>
      <c r="L18" s="86"/>
    </row>
    <row r="19" spans="1:7" ht="12.75">
      <c r="A19" s="86"/>
      <c r="B19" s="48"/>
      <c r="C19" s="95"/>
      <c r="D19" s="96"/>
      <c r="E19" s="96"/>
      <c r="F19" s="96"/>
      <c r="G19" s="96"/>
    </row>
    <row r="20" spans="1:7" ht="135.75" customHeight="1">
      <c r="A20" s="86"/>
      <c r="B20" s="48" t="s">
        <v>31</v>
      </c>
      <c r="C20" s="100" t="s">
        <v>71</v>
      </c>
      <c r="D20" s="93" t="s">
        <v>19</v>
      </c>
      <c r="E20" s="93">
        <v>1</v>
      </c>
      <c r="F20" s="98"/>
      <c r="G20" s="99"/>
    </row>
    <row r="21" spans="1:7" ht="12.75">
      <c r="A21" s="86"/>
      <c r="B21" s="48"/>
      <c r="C21" s="95"/>
      <c r="D21" s="96"/>
      <c r="E21" s="96"/>
      <c r="F21" s="96"/>
      <c r="G21" s="96"/>
    </row>
    <row r="22" spans="1:7" ht="38.25">
      <c r="A22" s="86"/>
      <c r="B22" s="48" t="s">
        <v>32</v>
      </c>
      <c r="C22" s="100" t="s">
        <v>73</v>
      </c>
      <c r="D22" s="93" t="s">
        <v>34</v>
      </c>
      <c r="E22" s="93">
        <v>1</v>
      </c>
      <c r="F22" s="101"/>
      <c r="G22" s="92"/>
    </row>
    <row r="23" spans="1:7" ht="12.75">
      <c r="A23" s="86"/>
      <c r="B23" s="48"/>
      <c r="C23" s="95"/>
      <c r="D23" s="96"/>
      <c r="E23" s="96"/>
      <c r="F23" s="93"/>
      <c r="G23" s="92"/>
    </row>
    <row r="24" spans="2:8" ht="38.25">
      <c r="B24" s="102" t="s">
        <v>57</v>
      </c>
      <c r="C24" s="100" t="s">
        <v>74</v>
      </c>
      <c r="D24" s="48" t="s">
        <v>34</v>
      </c>
      <c r="E24" s="103">
        <v>1</v>
      </c>
      <c r="F24" s="104"/>
      <c r="G24" s="92"/>
      <c r="H24" s="106"/>
    </row>
    <row r="25" spans="2:8" s="79" customFormat="1" ht="12.75">
      <c r="B25" s="48"/>
      <c r="C25" s="97"/>
      <c r="D25" s="93"/>
      <c r="E25" s="93"/>
      <c r="F25" s="93"/>
      <c r="G25" s="105"/>
      <c r="H25" s="61"/>
    </row>
    <row r="26" spans="2:8" s="79" customFormat="1" ht="54" customHeight="1">
      <c r="B26" s="48" t="s">
        <v>58</v>
      </c>
      <c r="C26" s="100" t="s">
        <v>72</v>
      </c>
      <c r="D26" s="48" t="s">
        <v>34</v>
      </c>
      <c r="E26" s="103">
        <v>1</v>
      </c>
      <c r="F26" s="135"/>
      <c r="G26" s="105"/>
      <c r="H26" s="61"/>
    </row>
    <row r="27" spans="2:8" s="79" customFormat="1" ht="12" customHeight="1">
      <c r="B27" s="48"/>
      <c r="C27" s="86"/>
      <c r="D27" s="93"/>
      <c r="E27" s="93"/>
      <c r="F27" s="135"/>
      <c r="G27" s="105"/>
      <c r="H27" s="61"/>
    </row>
    <row r="28" spans="2:8" s="79" customFormat="1" ht="48.75" customHeight="1">
      <c r="B28" s="48" t="s">
        <v>59</v>
      </c>
      <c r="C28" s="100" t="s">
        <v>75</v>
      </c>
      <c r="D28" s="48" t="s">
        <v>34</v>
      </c>
      <c r="E28" s="103">
        <v>1</v>
      </c>
      <c r="F28" s="135"/>
      <c r="G28" s="105"/>
      <c r="H28" s="61"/>
    </row>
    <row r="29" spans="2:8" s="79" customFormat="1" ht="11.25" customHeight="1">
      <c r="B29" s="48"/>
      <c r="C29" s="86"/>
      <c r="D29" s="93"/>
      <c r="E29" s="93"/>
      <c r="F29" s="93"/>
      <c r="G29" s="105"/>
      <c r="H29" s="61"/>
    </row>
    <row r="30" spans="2:8" s="79" customFormat="1" ht="18" customHeight="1">
      <c r="B30" s="48" t="s">
        <v>61</v>
      </c>
      <c r="C30" s="140" t="s">
        <v>56</v>
      </c>
      <c r="D30" s="93" t="s">
        <v>34</v>
      </c>
      <c r="E30" s="93">
        <v>1</v>
      </c>
      <c r="F30" s="135"/>
      <c r="G30" s="105"/>
      <c r="H30" s="61"/>
    </row>
    <row r="31" spans="2:8" s="79" customFormat="1" ht="12" customHeight="1">
      <c r="B31" s="48"/>
      <c r="C31" s="86"/>
      <c r="D31" s="93"/>
      <c r="E31" s="93"/>
      <c r="F31" s="135"/>
      <c r="G31" s="105"/>
      <c r="H31" s="61"/>
    </row>
    <row r="32" spans="2:8" s="79" customFormat="1" ht="68.25" customHeight="1">
      <c r="B32" s="48" t="s">
        <v>84</v>
      </c>
      <c r="C32" s="100" t="s">
        <v>64</v>
      </c>
      <c r="D32" s="93" t="s">
        <v>60</v>
      </c>
      <c r="E32" s="93">
        <v>30</v>
      </c>
      <c r="F32" s="135"/>
      <c r="G32" s="105"/>
      <c r="H32" s="61"/>
    </row>
    <row r="33" spans="2:8" s="79" customFormat="1" ht="11.25" customHeight="1">
      <c r="B33" s="48"/>
      <c r="C33" s="100"/>
      <c r="D33" s="93"/>
      <c r="E33" s="93"/>
      <c r="F33" s="135"/>
      <c r="G33" s="105"/>
      <c r="H33" s="61"/>
    </row>
    <row r="34" spans="2:8" s="79" customFormat="1" ht="18.75" customHeight="1">
      <c r="B34" s="48" t="s">
        <v>85</v>
      </c>
      <c r="C34" s="140" t="s">
        <v>65</v>
      </c>
      <c r="D34" s="93" t="s">
        <v>34</v>
      </c>
      <c r="E34" s="93">
        <v>1</v>
      </c>
      <c r="F34" s="135"/>
      <c r="G34" s="105"/>
      <c r="H34" s="61"/>
    </row>
    <row r="35" spans="2:8" s="79" customFormat="1" ht="14.25" customHeight="1" thickBot="1">
      <c r="B35" s="48"/>
      <c r="C35" s="86"/>
      <c r="D35" s="93"/>
      <c r="E35" s="93"/>
      <c r="F35" s="135"/>
      <c r="G35" s="92"/>
      <c r="H35" s="61"/>
    </row>
    <row r="36" spans="3:7" ht="12.75">
      <c r="C36" s="107" t="s">
        <v>16</v>
      </c>
      <c r="D36" s="108"/>
      <c r="E36" s="109"/>
      <c r="F36" s="91"/>
      <c r="G36" s="92"/>
    </row>
    <row r="37" spans="3:7" ht="15" customHeight="1">
      <c r="C37" s="110" t="s">
        <v>25</v>
      </c>
      <c r="D37" s="111">
        <f>G8</f>
        <v>0</v>
      </c>
      <c r="E37" s="109"/>
      <c r="F37" s="91"/>
      <c r="G37" s="92"/>
    </row>
    <row r="38" spans="3:7" ht="17.25" customHeight="1">
      <c r="C38" s="112" t="s">
        <v>26</v>
      </c>
      <c r="D38" s="111">
        <f>0.22*D37</f>
        <v>0</v>
      </c>
      <c r="F38" s="113"/>
      <c r="G38" s="99"/>
    </row>
    <row r="39" spans="3:7" ht="12.75" customHeight="1">
      <c r="C39" s="112" t="s">
        <v>27</v>
      </c>
      <c r="D39" s="111">
        <f>+SUM(D37:D38)</f>
        <v>0</v>
      </c>
      <c r="F39" s="113"/>
      <c r="G39" s="99"/>
    </row>
    <row r="40" spans="6:7" ht="17.25" customHeight="1">
      <c r="F40" s="113"/>
      <c r="G40" s="99"/>
    </row>
    <row r="41" spans="6:7" ht="12.75" customHeight="1">
      <c r="F41" s="113"/>
      <c r="G41" s="99"/>
    </row>
    <row r="42" spans="3:7" ht="13.5" customHeight="1">
      <c r="C42" s="6"/>
      <c r="F42" s="114"/>
      <c r="G42" s="99"/>
    </row>
    <row r="43" spans="6:7" ht="17.25" customHeight="1">
      <c r="F43" s="113"/>
      <c r="G43" s="99"/>
    </row>
    <row r="44" spans="6:7" ht="12.75">
      <c r="F44" s="113"/>
      <c r="G44" s="99"/>
    </row>
    <row r="45" spans="6:7" ht="17.25" customHeight="1">
      <c r="F45" s="113"/>
      <c r="G45" s="99"/>
    </row>
    <row r="46" spans="6:7" ht="12.75">
      <c r="F46" s="113"/>
      <c r="G46" s="99"/>
    </row>
    <row r="47" spans="6:7" ht="12.75">
      <c r="F47" s="113"/>
      <c r="G47" s="99"/>
    </row>
    <row r="48" spans="6:7" ht="12.75">
      <c r="F48" s="113"/>
      <c r="G48" s="99"/>
    </row>
    <row r="49" spans="6:7" ht="12.75">
      <c r="F49" s="113"/>
      <c r="G49" s="99"/>
    </row>
  </sheetData>
  <sheetProtection selectLockedCells="1" selectUnlockedCells="1"/>
  <printOptions/>
  <pageMargins left="0.7875" right="0.7875" top="0.7875" bottom="0.7875" header="0.5118055555555555" footer="0.511805555555555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E18" sqref="E18"/>
    </sheetView>
  </sheetViews>
  <sheetFormatPr defaultColWidth="9.140625" defaultRowHeight="12.75"/>
  <cols>
    <col min="1" max="1" width="4.28125" style="86" customWidth="1"/>
    <col min="2" max="2" width="8.140625" style="86" customWidth="1"/>
    <col min="3" max="3" width="41.421875" style="86" customWidth="1"/>
    <col min="4" max="4" width="11.421875" style="86" customWidth="1"/>
    <col min="5" max="5" width="9.140625" style="86" customWidth="1"/>
    <col min="6" max="6" width="11.7109375" style="86" customWidth="1"/>
    <col min="7" max="7" width="15.7109375" style="86" customWidth="1"/>
    <col min="8" max="16384" width="9.140625" style="86" customWidth="1"/>
  </cols>
  <sheetData>
    <row r="1" spans="1:8" ht="12.75">
      <c r="A1" s="56"/>
      <c r="B1" s="62"/>
      <c r="C1" s="63" t="s">
        <v>44</v>
      </c>
      <c r="D1" s="57"/>
      <c r="E1" s="59"/>
      <c r="F1" s="60"/>
      <c r="G1" s="61"/>
      <c r="H1" s="56"/>
    </row>
    <row r="2" spans="1:8" ht="12.75">
      <c r="A2" s="64"/>
      <c r="B2" s="65"/>
      <c r="C2" s="64"/>
      <c r="D2" s="65"/>
      <c r="E2" s="59"/>
      <c r="F2" s="66"/>
      <c r="G2" s="61"/>
      <c r="H2" s="64"/>
    </row>
    <row r="3" spans="1:8" ht="12.75">
      <c r="A3" s="64"/>
      <c r="B3" s="65"/>
      <c r="C3" s="64"/>
      <c r="D3" s="65"/>
      <c r="E3" s="59"/>
      <c r="F3" s="66"/>
      <c r="G3" s="61"/>
      <c r="H3" s="64"/>
    </row>
    <row r="4" spans="1:8" ht="12.75">
      <c r="A4" s="64"/>
      <c r="B4" s="65"/>
      <c r="C4" s="64"/>
      <c r="D4" s="65"/>
      <c r="E4" s="59"/>
      <c r="F4" s="66"/>
      <c r="G4" s="61"/>
      <c r="H4" s="64"/>
    </row>
    <row r="5" spans="1:8" ht="12.75" customHeight="1">
      <c r="A5" s="64"/>
      <c r="B5" s="65"/>
      <c r="C5" s="143" t="s">
        <v>35</v>
      </c>
      <c r="D5" s="143"/>
      <c r="E5" s="143"/>
      <c r="F5" s="143"/>
      <c r="G5" s="143"/>
      <c r="H5" s="64"/>
    </row>
    <row r="6" spans="1:8" ht="12.75">
      <c r="A6" s="68"/>
      <c r="B6" s="69"/>
      <c r="C6" s="63"/>
      <c r="D6" s="69"/>
      <c r="E6" s="70"/>
      <c r="F6" s="71"/>
      <c r="G6" s="72"/>
      <c r="H6" s="68"/>
    </row>
    <row r="7" spans="1:8" ht="25.5">
      <c r="A7" s="73"/>
      <c r="B7" s="74" t="s">
        <v>10</v>
      </c>
      <c r="C7" s="75" t="s">
        <v>11</v>
      </c>
      <c r="D7" s="74" t="s">
        <v>12</v>
      </c>
      <c r="E7" s="76" t="s">
        <v>13</v>
      </c>
      <c r="F7" s="77" t="s">
        <v>14</v>
      </c>
      <c r="G7" s="77" t="s">
        <v>15</v>
      </c>
      <c r="H7" s="73"/>
    </row>
    <row r="8" spans="1:8" ht="12.75">
      <c r="A8" s="79"/>
      <c r="B8" s="80"/>
      <c r="C8" s="81"/>
      <c r="D8" s="80"/>
      <c r="E8" s="82"/>
      <c r="F8" s="83"/>
      <c r="G8" s="84"/>
      <c r="H8" s="85"/>
    </row>
    <row r="9" spans="1:8" ht="12.75">
      <c r="A9" s="79"/>
      <c r="B9" s="80"/>
      <c r="C9" s="81"/>
      <c r="D9" s="80"/>
      <c r="E9" s="82"/>
      <c r="F9" s="83"/>
      <c r="G9" s="84"/>
      <c r="H9" s="85"/>
    </row>
    <row r="10" spans="1:8" ht="12.75">
      <c r="A10" s="56"/>
      <c r="B10" s="57"/>
      <c r="C10" s="58"/>
      <c r="D10" s="57"/>
      <c r="E10" s="59"/>
      <c r="F10" s="60"/>
      <c r="G10" s="61"/>
      <c r="H10" s="56"/>
    </row>
    <row r="11" spans="1:8" ht="12.75">
      <c r="A11" s="56"/>
      <c r="B11" s="57"/>
      <c r="C11" s="38" t="s">
        <v>54</v>
      </c>
      <c r="D11" s="57"/>
      <c r="E11" s="59"/>
      <c r="F11" s="115" t="s">
        <v>17</v>
      </c>
      <c r="G11" s="72">
        <f>SUM(G12:G23)</f>
        <v>0</v>
      </c>
      <c r="H11" s="56"/>
    </row>
    <row r="12" spans="1:8" ht="12.75">
      <c r="A12" s="56"/>
      <c r="B12" s="57"/>
      <c r="C12" s="63"/>
      <c r="D12" s="57"/>
      <c r="E12" s="59"/>
      <c r="F12" s="71" t="s">
        <v>36</v>
      </c>
      <c r="G12" s="72"/>
      <c r="H12" s="56"/>
    </row>
    <row r="13" spans="1:8" ht="41.25" customHeight="1">
      <c r="A13" s="56"/>
      <c r="B13" s="48" t="s">
        <v>18</v>
      </c>
      <c r="C13" s="89" t="s">
        <v>62</v>
      </c>
      <c r="D13" s="48" t="s">
        <v>19</v>
      </c>
      <c r="E13" s="90">
        <v>1</v>
      </c>
      <c r="F13" s="119"/>
      <c r="G13" s="126"/>
      <c r="H13" s="56"/>
    </row>
    <row r="14" spans="1:8" ht="12.75">
      <c r="A14" s="56"/>
      <c r="B14" s="48"/>
      <c r="C14" s="89"/>
      <c r="D14" s="48"/>
      <c r="E14" s="90"/>
      <c r="F14" s="119"/>
      <c r="G14" s="126"/>
      <c r="H14" s="56"/>
    </row>
    <row r="15" spans="1:8" ht="18.75" customHeight="1">
      <c r="A15" s="56"/>
      <c r="B15" s="48" t="s">
        <v>20</v>
      </c>
      <c r="C15" s="89" t="s">
        <v>63</v>
      </c>
      <c r="D15" s="48" t="s">
        <v>19</v>
      </c>
      <c r="E15" s="90">
        <v>1</v>
      </c>
      <c r="F15" s="119"/>
      <c r="G15" s="126"/>
      <c r="H15" s="56"/>
    </row>
    <row r="16" spans="1:8" ht="12.75">
      <c r="A16" s="56"/>
      <c r="B16" s="48"/>
      <c r="C16" s="89"/>
      <c r="D16" s="48"/>
      <c r="E16" s="90"/>
      <c r="F16" s="119"/>
      <c r="G16" s="126"/>
      <c r="H16" s="56"/>
    </row>
    <row r="17" spans="1:8" ht="93.75" customHeight="1">
      <c r="A17" s="56"/>
      <c r="B17" s="48" t="s">
        <v>21</v>
      </c>
      <c r="C17" s="89" t="s">
        <v>47</v>
      </c>
      <c r="D17" s="48" t="s">
        <v>22</v>
      </c>
      <c r="E17" s="90">
        <v>35</v>
      </c>
      <c r="F17" s="119"/>
      <c r="G17" s="126"/>
      <c r="H17" s="56"/>
    </row>
    <row r="18" spans="1:8" ht="12.75">
      <c r="A18" s="56"/>
      <c r="B18" s="48"/>
      <c r="C18" s="89"/>
      <c r="D18" s="48"/>
      <c r="E18" s="90"/>
      <c r="F18" s="119"/>
      <c r="G18" s="126"/>
      <c r="H18" s="56"/>
    </row>
    <row r="19" spans="1:8" ht="69.75" customHeight="1">
      <c r="A19" s="56"/>
      <c r="B19" s="48" t="s">
        <v>23</v>
      </c>
      <c r="C19" s="89" t="s">
        <v>76</v>
      </c>
      <c r="D19" s="48" t="s">
        <v>19</v>
      </c>
      <c r="E19" s="90">
        <v>2</v>
      </c>
      <c r="F19" s="119"/>
      <c r="G19" s="126"/>
      <c r="H19" s="56"/>
    </row>
    <row r="20" spans="1:8" ht="12.75">
      <c r="A20" s="56"/>
      <c r="B20" s="48"/>
      <c r="C20" s="89"/>
      <c r="D20" s="48"/>
      <c r="E20" s="90"/>
      <c r="F20" s="119"/>
      <c r="G20" s="126"/>
      <c r="H20" s="56"/>
    </row>
    <row r="21" spans="1:8" ht="12.75">
      <c r="A21" s="56"/>
      <c r="B21" s="48" t="s">
        <v>24</v>
      </c>
      <c r="C21" s="89" t="s">
        <v>33</v>
      </c>
      <c r="D21" s="48" t="s">
        <v>34</v>
      </c>
      <c r="E21" s="90">
        <v>1</v>
      </c>
      <c r="F21" s="119"/>
      <c r="G21" s="126"/>
      <c r="H21" s="56"/>
    </row>
    <row r="22" spans="1:8" ht="12.75">
      <c r="A22" s="56"/>
      <c r="B22" s="48"/>
      <c r="C22" s="89"/>
      <c r="D22" s="48"/>
      <c r="E22" s="90"/>
      <c r="F22" s="98"/>
      <c r="G22" s="99"/>
      <c r="H22" s="56"/>
    </row>
    <row r="23" spans="1:8" ht="12.75">
      <c r="A23" s="56"/>
      <c r="B23" s="48"/>
      <c r="C23" s="89"/>
      <c r="D23" s="48"/>
      <c r="E23" s="90"/>
      <c r="F23" s="113"/>
      <c r="G23" s="99"/>
      <c r="H23" s="56"/>
    </row>
    <row r="24" spans="1:8" ht="12.75">
      <c r="A24" s="79"/>
      <c r="B24" s="102"/>
      <c r="C24" s="89"/>
      <c r="D24" s="48"/>
      <c r="E24" s="116"/>
      <c r="F24" s="113"/>
      <c r="G24" s="99"/>
      <c r="H24" s="79"/>
    </row>
    <row r="25" spans="1:8" ht="12.75">
      <c r="A25" s="56"/>
      <c r="B25" s="48"/>
      <c r="C25" s="117" t="s">
        <v>16</v>
      </c>
      <c r="D25" s="137"/>
      <c r="E25" s="116"/>
      <c r="F25" s="113"/>
      <c r="G25" s="99"/>
      <c r="H25" s="56"/>
    </row>
    <row r="26" spans="1:8" ht="12.75">
      <c r="A26" s="56"/>
      <c r="B26" s="48"/>
      <c r="C26" s="136" t="s">
        <v>25</v>
      </c>
      <c r="D26" s="138">
        <f>G11</f>
        <v>0</v>
      </c>
      <c r="E26" s="116"/>
      <c r="F26" s="113"/>
      <c r="G26" s="99"/>
      <c r="H26" s="56"/>
    </row>
    <row r="27" spans="1:8" ht="12.75">
      <c r="A27" s="56"/>
      <c r="B27" s="57"/>
      <c r="C27" s="136" t="s">
        <v>26</v>
      </c>
      <c r="D27" s="138">
        <f>0.22*D26</f>
        <v>0</v>
      </c>
      <c r="E27" s="59"/>
      <c r="F27" s="60"/>
      <c r="G27" s="61"/>
      <c r="H27" s="56"/>
    </row>
    <row r="28" spans="1:8" ht="12.75">
      <c r="A28" s="56"/>
      <c r="B28" s="57"/>
      <c r="C28" s="136" t="s">
        <v>27</v>
      </c>
      <c r="D28" s="138">
        <f>+SUM(D26:D27)</f>
        <v>0</v>
      </c>
      <c r="E28" s="59"/>
      <c r="F28" s="60"/>
      <c r="G28" s="61"/>
      <c r="H28" s="56"/>
    </row>
  </sheetData>
  <sheetProtection selectLockedCells="1" selectUnlockedCells="1"/>
  <mergeCells count="1">
    <mergeCell ref="C5:G5"/>
  </mergeCells>
  <printOptions/>
  <pageMargins left="0.7083333333333334" right="0.7083333333333334" top="0.7479166666666667" bottom="0.7479166666666667" header="0.5118055555555555" footer="0.511805555555555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G29"/>
  <sheetViews>
    <sheetView zoomScale="110" zoomScaleNormal="110" zoomScalePageLayoutView="0" workbookViewId="0" topLeftCell="A1">
      <selection activeCell="C3" sqref="C3"/>
    </sheetView>
  </sheetViews>
  <sheetFormatPr defaultColWidth="9.140625" defaultRowHeight="12.75"/>
  <cols>
    <col min="1" max="1" width="5.140625" style="0" customWidth="1"/>
    <col min="2" max="2" width="5.8515625" style="0" customWidth="1"/>
    <col min="3" max="3" width="36.8515625" style="0" customWidth="1"/>
    <col min="4" max="4" width="12.7109375" style="0" customWidth="1"/>
    <col min="6" max="6" width="9.421875" style="0" customWidth="1"/>
    <col min="7" max="7" width="14.00390625" style="0" customWidth="1"/>
  </cols>
  <sheetData>
    <row r="2" spans="1:7" ht="19.5" customHeight="1">
      <c r="A2" s="11"/>
      <c r="B2" s="12"/>
      <c r="C2" s="13" t="s">
        <v>86</v>
      </c>
      <c r="D2" s="14"/>
      <c r="E2" s="15"/>
      <c r="F2" s="16"/>
      <c r="G2" s="17"/>
    </row>
    <row r="3" spans="1:7" ht="12.75">
      <c r="A3" s="18"/>
      <c r="B3" s="19"/>
      <c r="C3" s="18"/>
      <c r="D3" s="19"/>
      <c r="E3" s="15"/>
      <c r="F3" s="20"/>
      <c r="G3" s="17"/>
    </row>
    <row r="4" spans="1:7" ht="15" customHeight="1">
      <c r="A4" s="18"/>
      <c r="B4" s="19"/>
      <c r="C4" s="144" t="s">
        <v>37</v>
      </c>
      <c r="D4" s="144"/>
      <c r="E4" s="144"/>
      <c r="F4" s="144"/>
      <c r="G4" s="144"/>
    </row>
    <row r="5" spans="1:7" ht="12.75">
      <c r="A5" s="21"/>
      <c r="B5" s="22"/>
      <c r="C5" s="23"/>
      <c r="D5" s="22"/>
      <c r="E5" s="24"/>
      <c r="F5" s="25"/>
      <c r="G5" s="26"/>
    </row>
    <row r="6" spans="1:7" ht="24">
      <c r="A6" s="27"/>
      <c r="B6" s="28" t="s">
        <v>10</v>
      </c>
      <c r="C6" s="29" t="s">
        <v>11</v>
      </c>
      <c r="D6" s="28" t="s">
        <v>12</v>
      </c>
      <c r="E6" s="30" t="s">
        <v>13</v>
      </c>
      <c r="F6" s="31" t="s">
        <v>14</v>
      </c>
      <c r="G6" s="31" t="s">
        <v>15</v>
      </c>
    </row>
    <row r="7" spans="1:7" ht="12.75">
      <c r="A7" s="32"/>
      <c r="B7" s="33"/>
      <c r="C7" s="34"/>
      <c r="D7" s="33"/>
      <c r="E7" s="35"/>
      <c r="F7" s="36"/>
      <c r="G7" s="37"/>
    </row>
    <row r="8" spans="1:7" ht="12.75">
      <c r="A8" s="32"/>
      <c r="B8" s="33"/>
      <c r="C8" s="34"/>
      <c r="D8" s="33"/>
      <c r="E8" s="35"/>
      <c r="F8" s="36"/>
      <c r="G8" s="37"/>
    </row>
    <row r="9" spans="1:7" ht="12.75">
      <c r="A9" s="11"/>
      <c r="B9" s="14"/>
      <c r="C9" s="118"/>
      <c r="D9" s="14"/>
      <c r="E9" s="15"/>
      <c r="F9" s="16"/>
      <c r="G9" s="17"/>
    </row>
    <row r="10" spans="1:7" ht="15">
      <c r="A10" s="11"/>
      <c r="B10" s="14"/>
      <c r="C10" s="134" t="s">
        <v>54</v>
      </c>
      <c r="D10" s="14"/>
      <c r="E10" s="15"/>
      <c r="F10" s="39" t="s">
        <v>17</v>
      </c>
      <c r="G10" s="40">
        <f>SUM(G11:G18)</f>
        <v>0</v>
      </c>
    </row>
    <row r="11" spans="1:7" ht="12.75">
      <c r="A11" s="11"/>
      <c r="B11" s="14"/>
      <c r="C11" s="23"/>
      <c r="D11" s="14"/>
      <c r="E11" s="15"/>
      <c r="F11" s="25"/>
      <c r="G11" s="26"/>
    </row>
    <row r="12" spans="1:7" s="86" customFormat="1" ht="12.75">
      <c r="A12" s="56"/>
      <c r="B12" s="48" t="s">
        <v>18</v>
      </c>
      <c r="C12" s="89" t="s">
        <v>77</v>
      </c>
      <c r="D12" s="48" t="s">
        <v>19</v>
      </c>
      <c r="E12" s="90">
        <v>4</v>
      </c>
      <c r="F12" s="119"/>
      <c r="G12" s="99"/>
    </row>
    <row r="13" spans="1:7" ht="11.25" customHeight="1">
      <c r="A13" s="11"/>
      <c r="B13" s="41"/>
      <c r="C13" s="42"/>
      <c r="D13" s="41"/>
      <c r="E13" s="43"/>
      <c r="F13" s="120"/>
      <c r="G13" s="45"/>
    </row>
    <row r="14" spans="1:7" ht="12.75">
      <c r="A14" s="11"/>
      <c r="B14" s="41" t="s">
        <v>20</v>
      </c>
      <c r="C14" s="89" t="s">
        <v>78</v>
      </c>
      <c r="D14" s="48" t="s">
        <v>19</v>
      </c>
      <c r="E14" s="90">
        <v>1</v>
      </c>
      <c r="F14" s="119"/>
      <c r="G14" s="99"/>
    </row>
    <row r="15" spans="1:7" ht="12" customHeight="1">
      <c r="A15" s="11"/>
      <c r="B15" s="41"/>
      <c r="C15" s="42"/>
      <c r="D15" s="41"/>
      <c r="E15" s="43"/>
      <c r="F15" s="120"/>
      <c r="G15" s="45"/>
    </row>
    <row r="16" spans="1:7" ht="16.5" customHeight="1">
      <c r="A16" s="11"/>
      <c r="B16" s="48" t="s">
        <v>21</v>
      </c>
      <c r="C16" s="89" t="s">
        <v>80</v>
      </c>
      <c r="D16" s="48" t="s">
        <v>19</v>
      </c>
      <c r="E16" s="90">
        <v>90</v>
      </c>
      <c r="F16" s="98"/>
      <c r="G16" s="99"/>
    </row>
    <row r="17" spans="1:7" ht="9" customHeight="1">
      <c r="A17" s="11"/>
      <c r="B17" s="48"/>
      <c r="C17" s="89"/>
      <c r="D17" s="48"/>
      <c r="E17" s="90"/>
      <c r="F17" s="119"/>
      <c r="G17" s="99"/>
    </row>
    <row r="18" spans="1:7" s="86" customFormat="1" ht="38.25">
      <c r="A18" s="56"/>
      <c r="B18" s="48" t="s">
        <v>23</v>
      </c>
      <c r="C18" s="89" t="s">
        <v>79</v>
      </c>
      <c r="D18" s="48" t="s">
        <v>38</v>
      </c>
      <c r="E18" s="90">
        <v>90</v>
      </c>
      <c r="F18" s="119"/>
      <c r="G18" s="99"/>
    </row>
    <row r="19" spans="1:7" ht="12.75">
      <c r="A19" s="11"/>
      <c r="B19" s="41"/>
      <c r="C19" s="42"/>
      <c r="D19" s="41"/>
      <c r="E19" s="43"/>
      <c r="F19" s="46"/>
      <c r="G19" s="45"/>
    </row>
    <row r="20" spans="1:7" ht="12.75">
      <c r="A20" s="32"/>
      <c r="B20" s="49"/>
      <c r="C20" s="42"/>
      <c r="D20" s="41"/>
      <c r="E20" s="50"/>
      <c r="F20" s="46"/>
      <c r="G20" s="45"/>
    </row>
    <row r="21" spans="1:7" ht="12.75">
      <c r="A21" s="11"/>
      <c r="B21" s="41"/>
      <c r="C21" s="51" t="s">
        <v>16</v>
      </c>
      <c r="D21" s="52"/>
      <c r="E21" s="50"/>
      <c r="F21" s="46"/>
      <c r="G21" s="45"/>
    </row>
    <row r="22" spans="1:7" ht="12.75">
      <c r="A22" s="11"/>
      <c r="B22" s="41"/>
      <c r="C22" s="53" t="s">
        <v>25</v>
      </c>
      <c r="D22" s="54">
        <f>G10</f>
        <v>0</v>
      </c>
      <c r="E22" s="50"/>
      <c r="F22" s="46"/>
      <c r="G22" s="45"/>
    </row>
    <row r="23" spans="1:7" ht="12.75">
      <c r="A23" s="11"/>
      <c r="B23" s="14"/>
      <c r="C23" s="53" t="s">
        <v>26</v>
      </c>
      <c r="D23" s="54">
        <f>0.22*D22</f>
        <v>0</v>
      </c>
      <c r="E23" s="15"/>
      <c r="F23" s="16"/>
      <c r="G23" s="17"/>
    </row>
    <row r="24" spans="1:7" ht="12.75">
      <c r="A24" s="11"/>
      <c r="B24" s="14"/>
      <c r="C24" s="53" t="s">
        <v>27</v>
      </c>
      <c r="D24" s="54">
        <f>+SUM(D22:D23)</f>
        <v>0</v>
      </c>
      <c r="E24" s="15"/>
      <c r="F24" s="16"/>
      <c r="G24" s="17"/>
    </row>
    <row r="25" spans="1:7" ht="12.75">
      <c r="A25" s="55"/>
      <c r="B25" s="55"/>
      <c r="C25" s="55"/>
      <c r="D25" s="55"/>
      <c r="E25" s="55"/>
      <c r="F25" s="55"/>
      <c r="G25" s="55"/>
    </row>
    <row r="26" spans="1:7" ht="12.75">
      <c r="A26" s="55"/>
      <c r="B26" s="55"/>
      <c r="D26" s="55"/>
      <c r="E26" s="55"/>
      <c r="F26" s="55"/>
      <c r="G26" s="55"/>
    </row>
    <row r="29" spans="2:7" ht="12.75">
      <c r="B29" s="48"/>
      <c r="C29" s="89"/>
      <c r="D29" s="48"/>
      <c r="E29" s="90"/>
      <c r="F29" s="119"/>
      <c r="G29" s="99"/>
    </row>
  </sheetData>
  <sheetProtection selectLockedCells="1" selectUnlockedCells="1"/>
  <mergeCells count="1">
    <mergeCell ref="C4:G4"/>
  </mergeCells>
  <printOptions/>
  <pageMargins left="0.7083333333333334" right="0.7083333333333334" top="0.7479166666666667" bottom="0.7479166666666667" header="0.5118055555555555" footer="0.511805555555555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G37"/>
  <sheetViews>
    <sheetView zoomScalePageLayoutView="0" workbookViewId="0" topLeftCell="A1">
      <selection activeCell="K4" sqref="K4"/>
    </sheetView>
  </sheetViews>
  <sheetFormatPr defaultColWidth="9.140625" defaultRowHeight="12.75"/>
  <cols>
    <col min="1" max="1" width="4.7109375" style="0" customWidth="1"/>
    <col min="2" max="2" width="4.8515625" style="0" customWidth="1"/>
    <col min="3" max="3" width="33.7109375" style="0" customWidth="1"/>
    <col min="4" max="4" width="10.8515625" style="0" customWidth="1"/>
    <col min="5" max="5" width="7.7109375" style="0" customWidth="1"/>
    <col min="6" max="6" width="11.8515625" style="0" customWidth="1"/>
    <col min="7" max="7" width="17.421875" style="0" customWidth="1"/>
  </cols>
  <sheetData>
    <row r="2" spans="1:7" ht="15.75">
      <c r="A2" s="11"/>
      <c r="B2" s="12"/>
      <c r="C2" s="63" t="s">
        <v>87</v>
      </c>
      <c r="D2" s="14"/>
      <c r="E2" s="15"/>
      <c r="F2" s="16"/>
      <c r="G2" s="17"/>
    </row>
    <row r="3" spans="1:7" ht="12.75">
      <c r="A3" s="18"/>
      <c r="B3" s="19"/>
      <c r="C3" s="18" t="s">
        <v>88</v>
      </c>
      <c r="D3" s="19"/>
      <c r="E3" s="15"/>
      <c r="F3" s="20"/>
      <c r="G3" s="17"/>
    </row>
    <row r="4" spans="1:7" ht="12.75">
      <c r="A4" s="18"/>
      <c r="B4" s="19"/>
      <c r="C4" s="18"/>
      <c r="D4" s="19"/>
      <c r="E4" s="15"/>
      <c r="F4" s="20"/>
      <c r="G4" s="17"/>
    </row>
    <row r="5" spans="1:7" ht="12.75" customHeight="1">
      <c r="A5" s="18"/>
      <c r="B5" s="19"/>
      <c r="C5" s="143" t="s">
        <v>39</v>
      </c>
      <c r="D5" s="143"/>
      <c r="E5" s="143"/>
      <c r="F5" s="143"/>
      <c r="G5" s="143"/>
    </row>
    <row r="6" spans="1:7" ht="12.75">
      <c r="A6" s="21"/>
      <c r="B6" s="22"/>
      <c r="C6" s="23"/>
      <c r="D6" s="22"/>
      <c r="E6" s="24"/>
      <c r="F6" s="25"/>
      <c r="G6" s="26"/>
    </row>
    <row r="7" spans="1:7" ht="24">
      <c r="A7" s="27"/>
      <c r="B7" s="28" t="s">
        <v>10</v>
      </c>
      <c r="C7" s="29" t="s">
        <v>11</v>
      </c>
      <c r="D7" s="28" t="s">
        <v>12</v>
      </c>
      <c r="E7" s="30" t="s">
        <v>13</v>
      </c>
      <c r="F7" s="31" t="s">
        <v>14</v>
      </c>
      <c r="G7" s="31" t="s">
        <v>15</v>
      </c>
    </row>
    <row r="8" spans="1:7" ht="12.75">
      <c r="A8" s="32"/>
      <c r="B8" s="33"/>
      <c r="C8" s="34"/>
      <c r="D8" s="33"/>
      <c r="E8" s="35"/>
      <c r="F8" s="36"/>
      <c r="G8" s="37"/>
    </row>
    <row r="9" spans="1:7" ht="15">
      <c r="A9" s="11"/>
      <c r="B9" s="14"/>
      <c r="C9" s="38" t="s">
        <v>54</v>
      </c>
      <c r="D9" s="14"/>
      <c r="E9" s="15"/>
      <c r="F9" s="39" t="s">
        <v>17</v>
      </c>
      <c r="G9" s="40">
        <f>SUM(G10:G19)</f>
        <v>0</v>
      </c>
    </row>
    <row r="10" spans="1:7" ht="12.75">
      <c r="A10" s="11"/>
      <c r="B10" s="14"/>
      <c r="C10" s="23"/>
      <c r="D10" s="14"/>
      <c r="E10" s="15"/>
      <c r="F10" s="25"/>
      <c r="G10" s="26"/>
    </row>
    <row r="11" spans="1:7" s="86" customFormat="1" ht="90.75" customHeight="1">
      <c r="A11" s="56"/>
      <c r="B11" s="48" t="s">
        <v>18</v>
      </c>
      <c r="C11" s="89" t="s">
        <v>66</v>
      </c>
      <c r="D11" s="41" t="s">
        <v>40</v>
      </c>
      <c r="E11" s="90">
        <v>56</v>
      </c>
      <c r="F11" s="119"/>
      <c r="G11" s="99"/>
    </row>
    <row r="12" spans="1:7" s="86" customFormat="1" ht="12.75" customHeight="1">
      <c r="A12" s="56"/>
      <c r="B12" s="48"/>
      <c r="C12" s="89"/>
      <c r="D12" s="48"/>
      <c r="E12" s="90"/>
      <c r="F12" s="121"/>
      <c r="G12" s="99"/>
    </row>
    <row r="13" spans="1:7" s="86" customFormat="1" ht="102">
      <c r="A13" s="56"/>
      <c r="B13" s="48" t="s">
        <v>20</v>
      </c>
      <c r="C13" s="89" t="s">
        <v>67</v>
      </c>
      <c r="D13" s="93" t="s">
        <v>19</v>
      </c>
      <c r="E13" s="90">
        <v>1</v>
      </c>
      <c r="F13" s="121"/>
      <c r="G13" s="99"/>
    </row>
    <row r="14" spans="1:7" s="86" customFormat="1" ht="12.75" customHeight="1">
      <c r="A14" s="56"/>
      <c r="B14" s="48"/>
      <c r="C14" s="89"/>
      <c r="D14" s="48"/>
      <c r="E14" s="90"/>
      <c r="F14" s="121"/>
      <c r="G14" s="99"/>
    </row>
    <row r="15" spans="1:7" s="86" customFormat="1" ht="114.75">
      <c r="A15" s="56"/>
      <c r="B15" s="48" t="s">
        <v>21</v>
      </c>
      <c r="C15" s="89" t="s">
        <v>47</v>
      </c>
      <c r="D15" s="48" t="s">
        <v>22</v>
      </c>
      <c r="E15" s="90">
        <v>30</v>
      </c>
      <c r="F15" s="121"/>
      <c r="G15" s="99"/>
    </row>
    <row r="16" spans="1:7" s="86" customFormat="1" ht="12.75">
      <c r="A16" s="56"/>
      <c r="B16" s="48"/>
      <c r="C16" s="89"/>
      <c r="D16" s="48"/>
      <c r="E16" s="90"/>
      <c r="F16" s="121"/>
      <c r="G16" s="99"/>
    </row>
    <row r="17" spans="1:7" s="86" customFormat="1" ht="12.75">
      <c r="A17" s="56"/>
      <c r="B17" s="48" t="s">
        <v>23</v>
      </c>
      <c r="C17" s="89" t="s">
        <v>41</v>
      </c>
      <c r="D17" s="48" t="s">
        <v>19</v>
      </c>
      <c r="E17" s="90">
        <v>1</v>
      </c>
      <c r="F17" s="121"/>
      <c r="G17" s="99"/>
    </row>
    <row r="18" spans="1:7" s="86" customFormat="1" ht="12.75">
      <c r="A18" s="56"/>
      <c r="B18" s="48"/>
      <c r="C18" s="89"/>
      <c r="D18" s="48"/>
      <c r="E18" s="90"/>
      <c r="F18" s="121"/>
      <c r="G18" s="99"/>
    </row>
    <row r="19" spans="1:7" s="86" customFormat="1" ht="33" customHeight="1">
      <c r="A19" s="56"/>
      <c r="B19" s="48"/>
      <c r="C19" s="89"/>
      <c r="D19" s="48"/>
      <c r="E19" s="90"/>
      <c r="F19" s="121"/>
      <c r="G19" s="99"/>
    </row>
    <row r="20" spans="1:7" ht="12.75">
      <c r="A20" s="32"/>
      <c r="B20" s="49"/>
      <c r="C20" s="42"/>
      <c r="D20" s="41"/>
      <c r="E20" s="50"/>
      <c r="F20" s="122"/>
      <c r="G20" s="45"/>
    </row>
    <row r="21" spans="1:7" ht="12.75">
      <c r="A21" s="11"/>
      <c r="B21" s="41"/>
      <c r="C21" s="51" t="s">
        <v>16</v>
      </c>
      <c r="D21" s="52"/>
      <c r="E21" s="50"/>
      <c r="F21" s="122"/>
      <c r="G21" s="45"/>
    </row>
    <row r="22" spans="1:7" ht="12.75">
      <c r="A22" s="11"/>
      <c r="B22" s="41"/>
      <c r="C22" s="53" t="s">
        <v>25</v>
      </c>
      <c r="D22" s="54">
        <f>G9</f>
        <v>0</v>
      </c>
      <c r="E22" s="50"/>
      <c r="F22" s="122"/>
      <c r="G22" s="45"/>
    </row>
    <row r="23" spans="1:7" ht="12.75">
      <c r="A23" s="11"/>
      <c r="B23" s="14"/>
      <c r="C23" s="53" t="s">
        <v>26</v>
      </c>
      <c r="D23" s="54">
        <f>0.22*D22</f>
        <v>0</v>
      </c>
      <c r="E23" s="15"/>
      <c r="F23" s="123"/>
      <c r="G23" s="17"/>
    </row>
    <row r="24" spans="1:7" ht="12.75">
      <c r="A24" s="11"/>
      <c r="B24" s="14"/>
      <c r="C24" s="53" t="s">
        <v>27</v>
      </c>
      <c r="D24" s="54">
        <f>+SUM(D22:D23)</f>
        <v>0</v>
      </c>
      <c r="E24" s="15"/>
      <c r="F24" s="123"/>
      <c r="G24" s="17"/>
    </row>
    <row r="25" spans="1:7" ht="12.75">
      <c r="A25" s="55"/>
      <c r="B25" s="55"/>
      <c r="C25" s="55"/>
      <c r="D25" s="55"/>
      <c r="E25" s="55"/>
      <c r="F25" s="124"/>
      <c r="G25" s="55"/>
    </row>
    <row r="26" spans="1:7" ht="12.75">
      <c r="A26" s="55"/>
      <c r="B26" s="55"/>
      <c r="C26" s="6"/>
      <c r="D26" s="55"/>
      <c r="E26" s="55"/>
      <c r="F26" s="124"/>
      <c r="G26" s="55"/>
    </row>
    <row r="27" ht="12.75">
      <c r="F27" s="125"/>
    </row>
    <row r="28" ht="12.75">
      <c r="F28" s="125"/>
    </row>
    <row r="29" ht="12.75">
      <c r="F29" s="125"/>
    </row>
    <row r="30" ht="12.75">
      <c r="F30" s="125"/>
    </row>
    <row r="31" ht="12.75">
      <c r="F31" s="125"/>
    </row>
    <row r="32" ht="12.75">
      <c r="F32" s="125"/>
    </row>
    <row r="33" ht="12.75">
      <c r="F33" s="125"/>
    </row>
    <row r="34" ht="12.75">
      <c r="F34" s="125"/>
    </row>
    <row r="35" ht="12.75">
      <c r="F35" s="125"/>
    </row>
    <row r="36" ht="12.75">
      <c r="F36" s="125"/>
    </row>
    <row r="37" ht="12.75">
      <c r="F37" s="125"/>
    </row>
  </sheetData>
  <sheetProtection selectLockedCells="1" selectUnlockedCells="1"/>
  <mergeCells count="1">
    <mergeCell ref="C5:G5"/>
  </mergeCells>
  <printOptions/>
  <pageMargins left="0.7083333333333334" right="0.7083333333333334" top="0.7479166666666667" bottom="0.7479166666666667" header="0.5118055555555555" footer="0.511805555555555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ivicamenger</dc:creator>
  <cp:keywords/>
  <dc:description/>
  <cp:lastModifiedBy>ivicamenger</cp:lastModifiedBy>
  <cp:lastPrinted>2020-06-05T07:01:52Z</cp:lastPrinted>
  <dcterms:created xsi:type="dcterms:W3CDTF">2020-05-08T11:32:15Z</dcterms:created>
  <dcterms:modified xsi:type="dcterms:W3CDTF">2020-06-05T07:48:06Z</dcterms:modified>
  <cp:category/>
  <cp:version/>
  <cp:contentType/>
  <cp:contentStatus/>
</cp:coreProperties>
</file>