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120" yWindow="30" windowWidth="19095" windowHeight="12015" activeTab="1"/>
  </bookViews>
  <sheets>
    <sheet name="uvod" sheetId="1" r:id="rId1"/>
    <sheet name="rekapitulacija" sheetId="2" r:id="rId2"/>
    <sheet name="gradbeno obrtna" sheetId="3" r:id="rId3"/>
  </sheets>
  <definedNames>
    <definedName name="_xlnm.Print_Area" localSheetId="1">'rekapitulacija'!$B$1:$E$25</definedName>
  </definedNames>
  <calcPr fullCalcOnLoad="1"/>
</workbook>
</file>

<file path=xl/sharedStrings.xml><?xml version="1.0" encoding="utf-8"?>
<sst xmlns="http://schemas.openxmlformats.org/spreadsheetml/2006/main" count="71" uniqueCount="57">
  <si>
    <t>m2</t>
  </si>
  <si>
    <t>SPLOŠNI OPIS</t>
  </si>
  <si>
    <t>Barve in izbor finalnih zaključkov izvesti po opisih v načrtu, v nasprotnem primeru obvezno konzultirati arhitekta.</t>
  </si>
  <si>
    <t>Vsa dela je potrebno izvajati z veljavnimi tehničnimi predpisi, normativi in upoštevati predpise iz varstva pri delu ter projektno dokumentacijo.</t>
  </si>
  <si>
    <t>Vsi gradbeno obrtni elementi morajo biti narejeni po načrtih arhitekta projektanta ali izbrana z njegovim soglasjem in potrditvijo. To velja tudi za nedefinirane ali naknadno izbrane elemente in drobni inventar.
Vse nejasnosti oziroma spremembe se usklajujejo z arhitektom projektantom!</t>
  </si>
  <si>
    <t>Euro</t>
  </si>
  <si>
    <t>Pozor – sestavni del načrta in popisa, obvezno upoštevati:</t>
  </si>
  <si>
    <t>REKAPITULACIJA</t>
  </si>
  <si>
    <t>kos</t>
  </si>
  <si>
    <t>42. Ključavničarska dela:</t>
  </si>
  <si>
    <t>42.1.</t>
  </si>
  <si>
    <t>42.2.</t>
  </si>
  <si>
    <t>m1</t>
  </si>
  <si>
    <t>Ključavničarska dela</t>
  </si>
  <si>
    <t>Pri odvozu rušenega in ostalega odpadnega materiala  s tovornim vozilom v postavki upoštevati oddaljenost uradne deponije, kakor tudi plačilo vseh taks in pristojbin za odpadno jamo.</t>
  </si>
  <si>
    <t>42.3.</t>
  </si>
  <si>
    <t>Vsi elementi morajo biti izdelani v skladu z ustreznimi standardi.
Vsa dela vključujejo dovoz in montažo.
Pred pričetkom del obvezno preveriti mere na licu mesta in uskladiti dimenzije!
Obvezno primerjati količine elementov v popisu in grafičnih prilogah! 
Tehnično poročilo in risbe so obvezni sestavni del popisa!</t>
  </si>
  <si>
    <t>POPIS OBRTNIH DEL</t>
  </si>
  <si>
    <t>OBRTNA DELA</t>
  </si>
  <si>
    <r>
      <t xml:space="preserve">Vsi ključavničarski izdelki morajo biti zaščiteni proti koroziji vsaj z enim temeljnim premazom.
Izdelki, katerih merska enota je kg se obračunavajo po dejanski teži.
</t>
    </r>
    <r>
      <rPr>
        <b/>
        <sz val="9"/>
        <rFont val="Arial"/>
        <family val="2"/>
      </rPr>
      <t>1. Splošni pogoji:</t>
    </r>
    <r>
      <rPr>
        <sz val="9"/>
        <rFont val="Arial"/>
        <family val="2"/>
      </rPr>
      <t xml:space="preserve">
Ključavničarska dela morajo biti izvršena po določilih veljavnih normativov in v soglasju z veljavnimi standardi.
Za izvršitev ključavničarskih del se uporabijo obstoječi odri na objektu; v primeru, da so za montažo potrebni posebni odri se ti obračunavajo posebej.
</t>
    </r>
    <r>
      <rPr>
        <b/>
        <sz val="9"/>
        <rFont val="Arial"/>
        <family val="2"/>
      </rPr>
      <t>2. Opis storitve kooperanta:</t>
    </r>
    <r>
      <rPr>
        <sz val="9"/>
        <rFont val="Arial"/>
        <family val="2"/>
      </rPr>
      <t xml:space="preserve">
Storitve kooperanta obsegajo, če ni z medsebojno pogodbo drugače določeno:
- snemanje potrebnih izmer na gradbišču ali po projektu,
- dobava osnovnega, pomožnega in pritrdilnega materiala ter standardnega okovja,
- delo v delavnici in na montaži,
- čiščenje železnih izdelkov in enkratno miniziranje oz. cinkanje le teh,
- prevoz izdelkov na objekt,
- izdelava delavniških načrtov
</t>
    </r>
    <r>
      <rPr>
        <b/>
        <sz val="9"/>
        <rFont val="Arial"/>
        <family val="2"/>
      </rPr>
      <t>3. Opis zidarske pomoči:</t>
    </r>
    <r>
      <rPr>
        <sz val="9"/>
        <rFont val="Arial"/>
        <family val="2"/>
      </rPr>
      <t xml:space="preserve">
Zidarsko pomoč da izvajalec gradbenih del in v ceni ni zajeta.</t>
    </r>
  </si>
  <si>
    <t>Privitje 'inox vijakov z obročem' v zunanji ab zid.
Na zunanji armiranobetonski zid je potrebno na višini pritrjenih čevljev na kolesarski stezi na poziciji X2 (glej list 1.5.1., 1.5.2.) z ‘betonskimi hilti vložki’ priviti ‘inox vijak z obročem 12x120mm, notranji Ø obroča 30mm’ skozi katerega se bo tesno ob zunanjem zidu napeljala jeklena pletenica. Vijaki z obročem se po obodu na zid pritrdijo vsake 3m. Pri tem je potrebno paziti, da se ‘Hilti vložki’ skozi oblogo iz mavčnih plošč sidrajo v nosilno ab konstrukcijo.
Skupaj z delovnim odrom.
Komplet izdelava in vgradnja ter ves potreben material (vijaki, vložki,...), glej tehnični opis.</t>
  </si>
  <si>
    <t>42.4.</t>
  </si>
  <si>
    <t>Vgradnja jeklene pletenice Ø10mm.
Med dvema glavnima sidroma (detajl A) med tribuno in zunanjim zidom, glej ‘pozicija X1’ (list 1.5.1., 1.5.2.) se napne jeklena pletenica Ø10mm dolžine ~40m (2 krat).
Pri opremi upoštevati zaključne sornike, srčke za pletenico, žične spone, napenjalnike (oko oko, brez kavljev) in vezne člene. 
Skupaj z delovnim odrom.
Komplet priprava in vgradnja ter ves potreben material (vijaki, vložki,...), glej tehnični opis.</t>
  </si>
  <si>
    <t>42.5.</t>
  </si>
  <si>
    <t>42.6.</t>
  </si>
  <si>
    <t>Vgradnja jeklene pletenice Ø8mm.
Med dvema glavnima sidroma (detajl A) in skozi obroče inox vijakov na zunanjem ab zidu, glej ‘pozicija X2’ (list 1.5.1., 1.5.2.) se napne jeklena pletenica Ø8mm dolžine ~101m (2 krat).
Pri opremi upoštevati zaključne sornike, srčke za pletenico, žične spone, napenjalnike (oko oko, brez kavljev) in vezne člene. 
Skupaj z delovnim odrom.
Komplet priprava in vgradnja ter ves potreben material (vijaki, vložki,...), glej tehnični opis.</t>
  </si>
  <si>
    <t>Vgradnja jeklene pletenice Ø8mm.
Med dvema glavnima sidroma (detajl A) in skozi obroče inox vijakov (detajl B) na leseni  kolesarski stezi, glej ‘pozicija X3’ (list 1.5.1., 1.5.2.) se napne jeklena pletenica Ø8mm dolžine 131m (2 krat).
Pri opremi upoštevati zaključne sornike, srčke za pletenico, žične spone, napenjalnike (oko oko, brez kavljev) in vezne člene. 
Skupaj z delovnim odrom.
Komplet priprava in vgradnja ter ves potreben material (vijaki, vložki,...), glej tehnični opis.</t>
  </si>
  <si>
    <t>42.7.</t>
  </si>
  <si>
    <t>42.8.</t>
  </si>
  <si>
    <t>Vgradnja jeklene pletenice Ø8mm.
Med dvema glavnima sidroma (detajl A) na ab tribuni, glej ‘pozicija X4’ (list 1.5.1.) se napne jeklena pletenica Ø8mm dolžine 8m (2 krat).
Pri opremi upoštevati zaključne sornike, srčke za pletenico, žične spone, napenjalnike (oko oko, brez kavljev) in vezne člene. 
Skupaj z delovnim odrom.
Komplet priprava in vgradnja ter ves potreben material (vijaki, vložki,...), glej tehnični opis.</t>
  </si>
  <si>
    <t>Vgradnja jeklene pletenice Ø8mm.
Med dvema glavnima sidroma (detajl A) na servisnem uvozu, glej ‘pozicija X5’ (list 1.5.1.) se napne jeklena pletenica Ø8mm dolžine 5m (2 krat).
Pri opremi upoštevati zaključne sornike, srčke za pletenico, žične spone, napenjalnike (oko oko, brez kavljev) in vezne člene. 
Skupaj z delovnim odrom.
Komplet priprava in vgradnja ter ves potreben material (vijaki, vložki,...), glej tehnični opis.</t>
  </si>
  <si>
    <t>Oprema</t>
  </si>
  <si>
    <t>Skupaj obrtna dela</t>
  </si>
  <si>
    <t>71. Oprema:</t>
  </si>
  <si>
    <t>71.1.</t>
  </si>
  <si>
    <t>Vgradnja zaščitne najlonske mreže.
Po namestitvi inox pletenic se med njih napne posebej ukrojena zaščitna najlonska mreža, ki varuje pred padci preko zunanje ograje. Glej lista št. 1.5.1., 1.5.2.
Najlonska mreža Ø4.2mm in velikostjo okenc 8cm je površine 448m2 (2 krat). Mreža je črne barve.
Pri opremi upoštevati inox pritrdila, karabini in obročki spone na vsakih 80cm.
Skupaj z delovnim odrom.
Komplet priprava in vgradnja ter ves potreben material, glej tehnični opis.</t>
  </si>
  <si>
    <t>71.2.</t>
  </si>
  <si>
    <t>71.3.</t>
  </si>
  <si>
    <t>42.9.</t>
  </si>
  <si>
    <t>Naprava in vgradnja glavnega sidra, jeklenega čevlja, izdelanega po načrtu, 'detajl A'.
Na točno določena mesta (glej grafične priloge, list 1.5.1.) se namestijo glavna sidra, jekleni čevlji za sidranje petenice, izdelani po načrtu za jekleno pletenico (detajl A, glej list št. 1.5.3.). Čevlji so s štirimi ‘Hilti’ vijaki M16 priviti v nosilno armiranobetonsko konstrukcijo. Pri pritrjevanju na zunanji ab zid (pozicije A') je zaradi toplotnega mostu čevlje potrebno podložiti z oblano smrekovo desko debeline 22mm, pritrdilni vijaki za beton pa morajo biti iz inoxa. Pred tem je potrebno na predelu kovinskega čevlja pazljivo odstraniti oblogo iz mavčnokartonskih plošč in termoizolacijo ter nato zarobiti (izdelati malo špaleto okoli čevlja).
Fe čevelj je vroče cinkan in opleskan v antracit barvi RAL7016.
Skupaj z izdelavo delavniških načrtov, ki jih morata potrditi arhitekt in naročnik.
V postavki upoštevati tudi mavčnokartonska in pleskarska dela zaradi odstranitve obloge iz mavčnokartonskih plošč in termoizolacije ter ponovne izdelave obrob (izdelati špaleto okoli čevlja).
Skupaj z delovnim odrom.
Komplet izdelava in vgradnja, glej načrte in tehnični opis.</t>
  </si>
  <si>
    <t>Naprava in vgradnja sekundarnega sidra, jeklenega čevlja, izdelanega po načrtu, 'detajl B'.
Na vsak četrti steber lesene kolesarske steze (na razdalji ~2.64cm, glej 'pozicijo X3' na listu 1.5.1., 1.5.2.) se 10cm pod vozliščem žebljanega nosilca in stebra s tremi inox vijaki privije sekundarna sidra, jekleni čevlji, izdelani po načrtu za jekleno pletenico 'detajl B', risba št. 1.5.4., 1.5.5.
Na čevelj je privit ‘vijak z obročem 10x100mm, notranji Ø obroča 25mm’, skozi katerega se bo tesno ob kolesarski stezi napeljala jeklena pletenica.
Fe čevelj je vroče cinkan in opleskan v antracit barvi RAL7016.
Skupaj z izdelavo delavniških načrtov, ki jih morata potrditi arhitekt in naročnik.
Skupaj z delovnim odrom.
Komplet izdelava in vgradnja, glej načrte in tehnični opis.</t>
  </si>
  <si>
    <t>Obdelava (krajšanje) obstoječih kovinskih ograj.
Odrezati, oz. skrajšati je potrebno dele kovinskih ograj ob kolesarski stezi. Pozicije posegov so na označenih mestih, glej grafično prilogo, list št. 1.5.6., oznaka ‘pozicija Y3’.
Odrezane dele ograj se ključavničarsko obdela (zaključi, zaokroži, obrisi) in opleska z osnovno in finalno antracit barvo.
Komplet priprava in ter ves potreben dodatni material, glej tehnični opis.</t>
  </si>
  <si>
    <t>Vgradnja zaščite iz penaste gume na betonski zid.
Na označena mesta mesta, glej grafično prilogo, list 1.5.6., oznaka ‘pozicija Y1’ se namesti zaščitna pena, oblečena v gumificirano platno.
Zaščitna pena se izdela po načrtu, risba št. 1.5.7.
Zaščitna pena je z najlonsko vrvjo pritrjena na inox pritrdilni ročaj, privit v betonsko steno. Debelina, trdota in obdelava penaste gume je podobna zaščitnim gumam na smučiščih. 
Pri opremi upoštevati vsa pritrdila, vrv, karabine in obročke spone.
Skupaj z delovnim odrom.
Komplet priprava in vgradnja ter ves potreben material, glej tehnični opis.</t>
  </si>
  <si>
    <t>Vgradnja zaščite iz penaste gume na kovinske stebre svetilk.
Na označena mesta mesta, glej grafično prilogo, list 1.5.6., oznaka ‘pozicija Y2’ se namesti zaščitna pena, oblečena v gumificirano platno.
Zaščitna pena se izdela po načrtu, risba št. 1.5.8.
Zaščitna pena je z najlonsko vrvjo pritrjena na jeklen steber. Debelina, trdota in obdelava penaste gume je podobna zaščitnim gumam na smučiščih.
Pri opremi upoštevati vsa pritrdila, vrv, karabine in obročke spone.
Skupaj z delovnim odrom.
Komplet priprava in vgradnja ter ves potreben material, glej tehnični opis.</t>
  </si>
  <si>
    <r>
      <t xml:space="preserve">Nepredvidena dela, ki v popisu niso zajeta
</t>
    </r>
    <r>
      <rPr>
        <sz val="9"/>
        <rFont val="Arial"/>
        <family val="2"/>
      </rPr>
      <t>obračun kot pribitek na dodatno delo 4%</t>
    </r>
  </si>
  <si>
    <t>Enota</t>
  </si>
  <si>
    <t>kolicina</t>
  </si>
  <si>
    <t>Cena /enoto</t>
  </si>
  <si>
    <t>Sklupaj</t>
  </si>
  <si>
    <t>SKUPAJ Ključavničarska dela</t>
  </si>
  <si>
    <t>SKUPAJ OPREMA</t>
  </si>
  <si>
    <t>Popust</t>
  </si>
  <si>
    <t>SKUPAJ s Popustom</t>
  </si>
  <si>
    <t>DDV</t>
  </si>
  <si>
    <t>SKUPAJ z DDV</t>
  </si>
  <si>
    <t>Mestna občina Novo mesto</t>
  </si>
  <si>
    <t>Odprava pomanjlkivosti -Olimpijski center Novo mesto</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</si>
</sst>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Yes&quot;;&quot;Yes&quot;;&quot;No&quot;"/>
    <numFmt numFmtId="181" formatCode="&quot;True&quot;;&quot;True&quot;;&quot;False&quot;"/>
    <numFmt numFmtId="182" formatCode="&quot;On&quot;;&quot;On&quot;;&quot;Off&quot;"/>
    <numFmt numFmtId="183" formatCode="[$€-2]\ #,##0.00_);[Red]\([$€-2]\ #,##0.00\)"/>
  </numFmts>
  <fonts count="49">
    <font>
      <sz val="11"/>
      <color theme="1"/>
      <name val="Calibri"/>
      <family val="2"/>
    </font>
    <font>
      <sz val="11"/>
      <color indexed="8"/>
      <name val="Calibri"/>
      <family val="2"/>
    </font>
    <font>
      <b/>
      <sz val="9"/>
      <color indexed="8"/>
      <name val="Arial"/>
      <family val="2"/>
    </font>
    <font>
      <sz val="9"/>
      <color indexed="8"/>
      <name val="Arial"/>
      <family val="2"/>
    </font>
    <font>
      <sz val="9"/>
      <color indexed="8"/>
      <name val="Calibri"/>
      <family val="2"/>
    </font>
    <font>
      <u val="single"/>
      <sz val="11"/>
      <color indexed="12"/>
      <name val="Calibri"/>
      <family val="2"/>
    </font>
    <font>
      <u val="single"/>
      <sz val="11"/>
      <color indexed="36"/>
      <name val="Calibri"/>
      <family val="2"/>
    </font>
    <font>
      <sz val="10"/>
      <color indexed="8"/>
      <name val="Arial"/>
      <family val="2"/>
    </font>
    <font>
      <b/>
      <sz val="11"/>
      <color indexed="8"/>
      <name val="Arial"/>
      <family val="2"/>
    </font>
    <font>
      <sz val="8"/>
      <color indexed="8"/>
      <name val="Arial"/>
      <family val="2"/>
    </font>
    <font>
      <sz val="9"/>
      <name val="Arial"/>
      <family val="2"/>
    </font>
    <font>
      <sz val="9"/>
      <name val="Calibri"/>
      <family val="2"/>
    </font>
    <font>
      <b/>
      <sz val="9"/>
      <name val="Arial"/>
      <family val="2"/>
    </font>
    <font>
      <b/>
      <sz val="10"/>
      <color indexed="8"/>
      <name val="Arial"/>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C99FF"/>
        <bgColor indexed="64"/>
      </patternFill>
    </fill>
    <fill>
      <patternFill patternType="solid">
        <fgColor rgb="FFFFFF0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5" fillId="0" borderId="0" applyNumberFormat="0" applyFill="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73">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3"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right" vertical="top"/>
    </xf>
    <xf numFmtId="0" fontId="3" fillId="0" borderId="0" xfId="0" applyFont="1" applyFill="1" applyAlignment="1">
      <alignment vertical="top"/>
    </xf>
    <xf numFmtId="0" fontId="2" fillId="0" borderId="0" xfId="0" applyFont="1" applyFill="1" applyAlignment="1">
      <alignment vertical="top"/>
    </xf>
    <xf numFmtId="0" fontId="4" fillId="0" borderId="0" xfId="0" applyFont="1" applyFill="1" applyAlignment="1">
      <alignment/>
    </xf>
    <xf numFmtId="0" fontId="2" fillId="0" borderId="0" xfId="0" applyFont="1" applyAlignment="1">
      <alignment vertical="top"/>
    </xf>
    <xf numFmtId="0" fontId="2" fillId="0" borderId="0" xfId="0" applyFont="1" applyFill="1" applyAlignment="1">
      <alignment/>
    </xf>
    <xf numFmtId="0" fontId="3" fillId="0" borderId="0" xfId="0" applyFont="1" applyFill="1" applyAlignment="1">
      <alignment horizontal="right" vertical="top"/>
    </xf>
    <xf numFmtId="0" fontId="3" fillId="0" borderId="0" xfId="0" applyFont="1" applyFill="1" applyAlignment="1">
      <alignment/>
    </xf>
    <xf numFmtId="0" fontId="2" fillId="0" borderId="0" xfId="0" applyFont="1" applyFill="1" applyAlignment="1">
      <alignment horizontal="left" vertical="top"/>
    </xf>
    <xf numFmtId="0" fontId="3" fillId="0" borderId="0" xfId="0" applyFont="1" applyFill="1" applyAlignment="1">
      <alignment vertical="top" wrapText="1"/>
    </xf>
    <xf numFmtId="0" fontId="2"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wrapText="1"/>
    </xf>
    <xf numFmtId="0" fontId="8" fillId="0" borderId="0" xfId="0" applyFont="1" applyAlignment="1">
      <alignment/>
    </xf>
    <xf numFmtId="0" fontId="3"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Alignment="1">
      <alignment horizontal="center"/>
    </xf>
    <xf numFmtId="0" fontId="9"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vertical="top" wrapText="1"/>
    </xf>
    <xf numFmtId="0" fontId="2" fillId="0" borderId="0" xfId="0" applyFont="1" applyAlignment="1">
      <alignment wrapText="1"/>
    </xf>
    <xf numFmtId="0" fontId="48" fillId="0" borderId="0" xfId="0" applyFont="1" applyAlignment="1">
      <alignment/>
    </xf>
    <xf numFmtId="2" fontId="3" fillId="0" borderId="0" xfId="0" applyNumberFormat="1" applyFont="1" applyAlignment="1">
      <alignment vertical="top"/>
    </xf>
    <xf numFmtId="0" fontId="2" fillId="33" borderId="0" xfId="0" applyFont="1" applyFill="1" applyAlignment="1">
      <alignment/>
    </xf>
    <xf numFmtId="0" fontId="3" fillId="33" borderId="0" xfId="0" applyFont="1" applyFill="1" applyAlignment="1">
      <alignment/>
    </xf>
    <xf numFmtId="0" fontId="13" fillId="0" borderId="0" xfId="0" applyFont="1" applyFill="1" applyAlignment="1">
      <alignment horizontal="left" vertical="top"/>
    </xf>
    <xf numFmtId="0" fontId="7" fillId="0" borderId="0" xfId="0" applyFont="1" applyFill="1" applyAlignment="1">
      <alignment vertical="top" wrapText="1"/>
    </xf>
    <xf numFmtId="0" fontId="14" fillId="0" borderId="0" xfId="0" applyFont="1" applyFill="1" applyAlignment="1">
      <alignment/>
    </xf>
    <xf numFmtId="0" fontId="48" fillId="0" borderId="0" xfId="0" applyFont="1" applyAlignment="1">
      <alignment vertical="top"/>
    </xf>
    <xf numFmtId="2" fontId="48" fillId="0" borderId="0" xfId="0" applyNumberFormat="1" applyFont="1" applyAlignment="1">
      <alignment vertical="top"/>
    </xf>
    <xf numFmtId="0" fontId="12" fillId="0" borderId="0" xfId="0" applyFont="1" applyAlignment="1">
      <alignment horizontal="left" vertical="top"/>
    </xf>
    <xf numFmtId="0" fontId="10" fillId="0" borderId="0" xfId="0" applyFont="1" applyAlignment="1">
      <alignment vertical="top"/>
    </xf>
    <xf numFmtId="2" fontId="10" fillId="0" borderId="0" xfId="0" applyNumberFormat="1" applyFont="1" applyAlignment="1">
      <alignment vertical="top"/>
    </xf>
    <xf numFmtId="0" fontId="11" fillId="0" borderId="0" xfId="0" applyFont="1" applyAlignment="1">
      <alignment/>
    </xf>
    <xf numFmtId="0" fontId="10" fillId="0" borderId="0" xfId="0" applyFont="1" applyAlignment="1">
      <alignment vertical="top" wrapText="1"/>
    </xf>
    <xf numFmtId="0" fontId="10" fillId="0" borderId="0" xfId="0" applyFont="1" applyAlignment="1">
      <alignment vertical="top" wrapText="1"/>
    </xf>
    <xf numFmtId="0" fontId="10" fillId="0" borderId="0" xfId="0" applyFont="1" applyAlignment="1">
      <alignment/>
    </xf>
    <xf numFmtId="0" fontId="10" fillId="0" borderId="0" xfId="0" applyFont="1" applyAlignment="1">
      <alignment horizontal="right" vertical="top"/>
    </xf>
    <xf numFmtId="0" fontId="12" fillId="0" borderId="0" xfId="0" applyFont="1" applyAlignment="1">
      <alignment wrapText="1"/>
    </xf>
    <xf numFmtId="0" fontId="12" fillId="0" borderId="10" xfId="0" applyFont="1" applyBorder="1" applyAlignment="1">
      <alignment horizontal="left" vertical="top"/>
    </xf>
    <xf numFmtId="0" fontId="12" fillId="0" borderId="10" xfId="0" applyFont="1" applyBorder="1" applyAlignment="1">
      <alignment wrapText="1"/>
    </xf>
    <xf numFmtId="0" fontId="10" fillId="0" borderId="10" xfId="0" applyFont="1" applyBorder="1" applyAlignment="1">
      <alignment horizontal="right" vertical="top"/>
    </xf>
    <xf numFmtId="4" fontId="3" fillId="34" borderId="0" xfId="0" applyNumberFormat="1" applyFont="1" applyFill="1" applyAlignment="1">
      <alignment vertical="top"/>
    </xf>
    <xf numFmtId="4" fontId="10" fillId="34" borderId="0" xfId="0" applyNumberFormat="1" applyFont="1" applyFill="1" applyAlignment="1">
      <alignment vertical="top"/>
    </xf>
    <xf numFmtId="4" fontId="10" fillId="0" borderId="0" xfId="0" applyNumberFormat="1" applyFont="1" applyAlignment="1">
      <alignment vertical="top"/>
    </xf>
    <xf numFmtId="4" fontId="3" fillId="0" borderId="0" xfId="0" applyNumberFormat="1" applyFont="1" applyAlignment="1">
      <alignment vertical="top"/>
    </xf>
    <xf numFmtId="0" fontId="3" fillId="0" borderId="0" xfId="0" applyFont="1" applyAlignment="1">
      <alignment horizontal="right"/>
    </xf>
    <xf numFmtId="4" fontId="3" fillId="0" borderId="0" xfId="0" applyNumberFormat="1" applyFont="1" applyAlignment="1">
      <alignment horizontal="right" vertical="top"/>
    </xf>
    <xf numFmtId="4" fontId="10" fillId="0" borderId="0" xfId="0" applyNumberFormat="1" applyFont="1" applyAlignment="1">
      <alignment horizontal="right" vertical="top"/>
    </xf>
    <xf numFmtId="0" fontId="12" fillId="0" borderId="0" xfId="0" applyFont="1" applyAlignment="1">
      <alignment vertical="top" wrapText="1"/>
    </xf>
    <xf numFmtId="0" fontId="12" fillId="0" borderId="0" xfId="0" applyFont="1" applyAlignment="1">
      <alignment vertical="top"/>
    </xf>
    <xf numFmtId="2" fontId="12" fillId="0" borderId="0" xfId="0" applyNumberFormat="1" applyFont="1" applyAlignment="1">
      <alignment vertical="top"/>
    </xf>
    <xf numFmtId="4" fontId="12" fillId="0" borderId="0" xfId="0" applyNumberFormat="1" applyFont="1" applyAlignment="1">
      <alignment vertical="top"/>
    </xf>
    <xf numFmtId="4" fontId="12" fillId="0" borderId="0" xfId="0" applyNumberFormat="1" applyFont="1" applyAlignment="1">
      <alignment horizontal="right" vertical="top"/>
    </xf>
    <xf numFmtId="4" fontId="2" fillId="0" borderId="0" xfId="0" applyNumberFormat="1" applyFont="1" applyAlignment="1">
      <alignment horizontal="left"/>
    </xf>
    <xf numFmtId="4" fontId="10" fillId="0" borderId="10" xfId="0" applyNumberFormat="1" applyFont="1" applyBorder="1" applyAlignment="1">
      <alignment vertical="top"/>
    </xf>
    <xf numFmtId="9" fontId="2" fillId="0" borderId="0" xfId="0" applyNumberFormat="1" applyFont="1" applyAlignment="1">
      <alignment wrapText="1"/>
    </xf>
    <xf numFmtId="0" fontId="3" fillId="0" borderId="11" xfId="0" applyFont="1" applyBorder="1" applyAlignment="1">
      <alignment/>
    </xf>
    <xf numFmtId="9" fontId="3" fillId="0" borderId="11" xfId="0" applyNumberFormat="1" applyFont="1" applyBorder="1" applyAlignment="1">
      <alignment/>
    </xf>
    <xf numFmtId="4" fontId="3" fillId="0" borderId="11" xfId="0" applyNumberFormat="1" applyFont="1" applyBorder="1" applyAlignment="1">
      <alignment vertical="top"/>
    </xf>
    <xf numFmtId="4" fontId="2" fillId="0" borderId="0" xfId="0" applyNumberFormat="1" applyFont="1" applyAlignment="1">
      <alignment vertical="top"/>
    </xf>
    <xf numFmtId="0" fontId="9" fillId="0" borderId="0" xfId="0" applyFont="1" applyAlignment="1">
      <alignment horizontal="center" vertical="top"/>
    </xf>
    <xf numFmtId="0" fontId="9" fillId="0" borderId="0" xfId="0" applyFont="1" applyAlignment="1">
      <alignment horizontal="center"/>
    </xf>
    <xf numFmtId="0" fontId="9" fillId="0" borderId="0" xfId="0" applyFont="1" applyAlignment="1">
      <alignment horizontal="center" vertical="top"/>
    </xf>
    <xf numFmtId="0" fontId="3" fillId="0" borderId="0" xfId="0" applyFont="1" applyAlignment="1">
      <alignment horizontal="center" vertical="top"/>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6"/>
  <sheetViews>
    <sheetView zoomScalePageLayoutView="0" workbookViewId="0" topLeftCell="A1">
      <selection activeCell="B23" sqref="B23"/>
      <selection activeCell="A1" sqref="A1"/>
    </sheetView>
  </sheetViews>
  <sheetFormatPr defaultColWidth="9.140625" defaultRowHeight="15"/>
  <cols>
    <col min="1" max="1" width="2.57421875" style="2" customWidth="1"/>
    <col min="2" max="2" width="71.8515625" style="5" customWidth="1"/>
    <col min="3" max="3" width="6.00390625" style="5" customWidth="1"/>
    <col min="4" max="4" width="5.140625" style="5" customWidth="1"/>
    <col min="5" max="5" width="5.7109375" style="8" customWidth="1"/>
    <col min="6" max="6" width="9.140625" style="5" customWidth="1"/>
    <col min="7" max="7" width="14.7109375" style="6" customWidth="1"/>
    <col min="8" max="8" width="9.140625" style="2" customWidth="1"/>
    <col min="9" max="16384" width="9.140625" style="4" customWidth="1"/>
  </cols>
  <sheetData>
    <row r="1" spans="2:3" ht="12">
      <c r="B1" s="69" t="s">
        <v>17</v>
      </c>
      <c r="C1" s="69"/>
    </row>
    <row r="3" spans="1:6" ht="12">
      <c r="A3" s="13"/>
      <c r="F3" s="9"/>
    </row>
    <row r="4" spans="1:6" ht="15">
      <c r="A4" s="15"/>
      <c r="B4" s="21" t="s">
        <v>1</v>
      </c>
      <c r="C4" s="9"/>
      <c r="D4" s="9"/>
      <c r="E4" s="14"/>
      <c r="F4" s="9"/>
    </row>
    <row r="5" spans="1:6" ht="12">
      <c r="A5" s="15"/>
      <c r="B5" s="9"/>
      <c r="C5" s="9"/>
      <c r="D5" s="9"/>
      <c r="E5" s="14"/>
      <c r="F5" s="9"/>
    </row>
    <row r="6" spans="1:6" ht="15">
      <c r="A6" s="15"/>
      <c r="B6" s="21" t="s">
        <v>6</v>
      </c>
      <c r="D6" s="9"/>
      <c r="E6" s="14"/>
      <c r="F6" s="9"/>
    </row>
    <row r="7" spans="1:6" ht="12">
      <c r="A7" s="15"/>
      <c r="B7" s="16"/>
      <c r="C7" s="17"/>
      <c r="D7" s="9"/>
      <c r="E7" s="14"/>
      <c r="F7" s="9"/>
    </row>
    <row r="8" spans="1:6" ht="24">
      <c r="A8" s="15"/>
      <c r="B8" s="22" t="s">
        <v>3</v>
      </c>
      <c r="C8" s="17"/>
      <c r="D8" s="9"/>
      <c r="E8" s="14"/>
      <c r="F8" s="9"/>
    </row>
    <row r="9" spans="1:6" ht="12">
      <c r="A9" s="15"/>
      <c r="B9" s="16"/>
      <c r="C9" s="17"/>
      <c r="D9" s="9"/>
      <c r="E9" s="14"/>
      <c r="F9" s="9"/>
    </row>
    <row r="10" spans="1:6" ht="51">
      <c r="A10" s="15"/>
      <c r="B10" s="23" t="s">
        <v>4</v>
      </c>
      <c r="C10" s="17"/>
      <c r="D10" s="9"/>
      <c r="E10" s="14"/>
      <c r="F10" s="9"/>
    </row>
    <row r="11" spans="1:6" ht="12">
      <c r="A11" s="15"/>
      <c r="B11" s="16"/>
      <c r="C11" s="17"/>
      <c r="D11" s="9"/>
      <c r="E11" s="14"/>
      <c r="F11" s="9"/>
    </row>
    <row r="12" spans="1:6" ht="78" customHeight="1">
      <c r="A12" s="15"/>
      <c r="B12" s="23" t="s">
        <v>16</v>
      </c>
      <c r="C12" s="17"/>
      <c r="D12" s="9"/>
      <c r="E12" s="14"/>
      <c r="F12" s="9"/>
    </row>
    <row r="13" spans="1:6" ht="12">
      <c r="A13" s="15"/>
      <c r="B13" s="16"/>
      <c r="C13" s="17"/>
      <c r="D13" s="9"/>
      <c r="E13" s="14"/>
      <c r="F13" s="9"/>
    </row>
    <row r="14" spans="1:6" ht="26.25" customHeight="1">
      <c r="A14" s="15"/>
      <c r="B14" s="23" t="s">
        <v>2</v>
      </c>
      <c r="C14" s="17"/>
      <c r="D14" s="9"/>
      <c r="E14" s="14"/>
      <c r="F14" s="9"/>
    </row>
    <row r="15" spans="1:6" ht="12.75">
      <c r="A15" s="15"/>
      <c r="B15" s="33"/>
      <c r="C15" s="17"/>
      <c r="D15" s="9"/>
      <c r="E15" s="14"/>
      <c r="F15" s="9"/>
    </row>
    <row r="16" spans="1:8" ht="42" customHeight="1">
      <c r="A16" s="11"/>
      <c r="B16" s="34" t="s">
        <v>14</v>
      </c>
      <c r="C16" s="9"/>
      <c r="D16" s="9"/>
      <c r="E16" s="14"/>
      <c r="F16" s="9"/>
      <c r="G16" s="4"/>
      <c r="H16" s="4"/>
    </row>
    <row r="17" spans="1:8" ht="12.75">
      <c r="A17" s="11"/>
      <c r="B17" s="35"/>
      <c r="C17" s="11"/>
      <c r="D17" s="9"/>
      <c r="E17" s="14"/>
      <c r="F17" s="9"/>
      <c r="G17" s="4"/>
      <c r="H17" s="4"/>
    </row>
    <row r="18" spans="1:8" ht="12">
      <c r="A18" s="11"/>
      <c r="B18" s="10"/>
      <c r="C18" s="19"/>
      <c r="D18" s="9"/>
      <c r="E18" s="14"/>
      <c r="F18" s="9"/>
      <c r="G18" s="4"/>
      <c r="H18" s="4"/>
    </row>
    <row r="19" spans="1:8" ht="12">
      <c r="A19" s="11"/>
      <c r="B19" s="10"/>
      <c r="C19" s="17"/>
      <c r="D19" s="9"/>
      <c r="E19" s="14"/>
      <c r="F19" s="9"/>
      <c r="G19" s="4"/>
      <c r="H19" s="4"/>
    </row>
    <row r="20" spans="1:8" s="6" customFormat="1" ht="12">
      <c r="A20" s="15"/>
      <c r="B20" s="10"/>
      <c r="C20" s="18"/>
      <c r="D20" s="9"/>
      <c r="E20" s="14"/>
      <c r="F20" s="9"/>
      <c r="H20" s="2"/>
    </row>
    <row r="21" spans="1:8" ht="12">
      <c r="A21" s="11"/>
      <c r="B21" s="10"/>
      <c r="C21" s="17"/>
      <c r="D21" s="9"/>
      <c r="E21" s="14"/>
      <c r="F21" s="9"/>
      <c r="G21" s="4"/>
      <c r="H21" s="4"/>
    </row>
    <row r="22" spans="1:8" ht="12">
      <c r="A22" s="11"/>
      <c r="B22" s="10"/>
      <c r="C22" s="20"/>
      <c r="D22" s="9"/>
      <c r="E22" s="14"/>
      <c r="F22" s="11"/>
      <c r="G22" s="4"/>
      <c r="H22" s="4"/>
    </row>
    <row r="23" spans="1:8" ht="12">
      <c r="A23" s="11"/>
      <c r="B23" s="10"/>
      <c r="C23" s="20"/>
      <c r="D23" s="9"/>
      <c r="E23" s="14"/>
      <c r="F23" s="11"/>
      <c r="G23" s="4"/>
      <c r="H23" s="4"/>
    </row>
    <row r="24" spans="1:8" s="5" customFormat="1" ht="12">
      <c r="A24" s="15"/>
      <c r="B24" s="10"/>
      <c r="C24" s="10"/>
      <c r="D24" s="9"/>
      <c r="E24" s="14"/>
      <c r="F24" s="9"/>
      <c r="G24" s="6"/>
      <c r="H24" s="2"/>
    </row>
    <row r="25" spans="1:8" ht="12">
      <c r="A25" s="11"/>
      <c r="B25" s="10"/>
      <c r="C25" s="20"/>
      <c r="D25" s="9"/>
      <c r="E25" s="14"/>
      <c r="F25" s="11"/>
      <c r="G25" s="4"/>
      <c r="H25" s="4"/>
    </row>
    <row r="26" spans="1:8" s="5" customFormat="1" ht="12">
      <c r="A26" s="15"/>
      <c r="B26" s="10"/>
      <c r="C26" s="17"/>
      <c r="D26" s="9"/>
      <c r="E26" s="14"/>
      <c r="F26" s="9"/>
      <c r="G26" s="6"/>
      <c r="H26" s="2"/>
    </row>
    <row r="27" spans="1:8" s="5" customFormat="1" ht="12">
      <c r="A27" s="15"/>
      <c r="B27" s="10"/>
      <c r="C27" s="17"/>
      <c r="D27" s="9"/>
      <c r="E27" s="14"/>
      <c r="F27" s="9"/>
      <c r="G27" s="6"/>
      <c r="H27" s="2"/>
    </row>
    <row r="30" spans="1:8" ht="12">
      <c r="A30" s="4"/>
      <c r="B30" s="4"/>
      <c r="D30" s="4"/>
      <c r="E30" s="4"/>
      <c r="F30" s="4"/>
      <c r="G30" s="4"/>
      <c r="H30" s="4"/>
    </row>
    <row r="35" spans="1:8" ht="12">
      <c r="A35" s="4"/>
      <c r="B35" s="4"/>
      <c r="F35" s="4"/>
      <c r="G35" s="4"/>
      <c r="H35" s="4"/>
    </row>
    <row r="41" spans="1:8" ht="12">
      <c r="A41" s="4"/>
      <c r="B41" s="4"/>
      <c r="F41" s="4"/>
      <c r="G41" s="4"/>
      <c r="H41" s="4"/>
    </row>
    <row r="43" spans="1:8" ht="12">
      <c r="A43" s="4"/>
      <c r="B43" s="4"/>
      <c r="F43" s="4"/>
      <c r="G43" s="4"/>
      <c r="H43" s="4"/>
    </row>
    <row r="45" spans="1:8" ht="12">
      <c r="A45" s="4"/>
      <c r="B45" s="4"/>
      <c r="F45" s="4"/>
      <c r="G45" s="4"/>
      <c r="H45" s="4"/>
    </row>
    <row r="47" spans="1:8" ht="12">
      <c r="A47" s="4"/>
      <c r="B47" s="4"/>
      <c r="F47" s="4"/>
      <c r="G47" s="4"/>
      <c r="H47" s="4"/>
    </row>
    <row r="49" spans="1:8" ht="12">
      <c r="A49" s="4"/>
      <c r="B49" s="4"/>
      <c r="F49" s="4"/>
      <c r="G49" s="4"/>
      <c r="H49" s="4"/>
    </row>
    <row r="51" spans="1:8" ht="12">
      <c r="A51" s="4"/>
      <c r="B51" s="4"/>
      <c r="F51" s="4"/>
      <c r="G51" s="4"/>
      <c r="H51" s="4"/>
    </row>
    <row r="52" spans="1:8" ht="12">
      <c r="A52" s="4"/>
      <c r="B52" s="4"/>
      <c r="F52" s="4"/>
      <c r="G52" s="4"/>
      <c r="H52" s="4"/>
    </row>
    <row r="53" spans="1:8" ht="12">
      <c r="A53" s="4"/>
      <c r="B53" s="4"/>
      <c r="F53" s="4"/>
      <c r="G53" s="4"/>
      <c r="H53" s="4"/>
    </row>
    <row r="54" spans="1:8" ht="12">
      <c r="A54" s="4"/>
      <c r="B54" s="4"/>
      <c r="F54" s="4"/>
      <c r="G54" s="4"/>
      <c r="H54" s="4"/>
    </row>
    <row r="56" spans="1:8" ht="12">
      <c r="A56" s="4"/>
      <c r="B56" s="4"/>
      <c r="F56" s="4"/>
      <c r="G56" s="4"/>
      <c r="H56" s="4"/>
    </row>
  </sheetData>
  <sheetProtection/>
  <mergeCells count="1">
    <mergeCell ref="B1:C1"/>
  </mergeCells>
  <printOptions/>
  <pageMargins left="1.1811023622047245"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E13" sqref="E13"/>
      <selection activeCell="A1" sqref="A1"/>
    </sheetView>
  </sheetViews>
  <sheetFormatPr defaultColWidth="9.140625" defaultRowHeight="15"/>
  <cols>
    <col min="1" max="1" width="2.57421875" style="2" customWidth="1"/>
    <col min="2" max="2" width="8.57421875" style="2" customWidth="1"/>
    <col min="3" max="3" width="49.28125" style="2" customWidth="1"/>
    <col min="4" max="4" width="12.421875" style="5" customWidth="1"/>
    <col min="5" max="5" width="5.7109375" style="8" customWidth="1"/>
    <col min="6" max="6" width="9.140625" style="2" customWidth="1"/>
    <col min="7" max="7" width="14.7109375" style="3" customWidth="1"/>
    <col min="8" max="8" width="9.140625" style="2" customWidth="1"/>
    <col min="9" max="16384" width="9.140625" style="4" customWidth="1"/>
  </cols>
  <sheetData>
    <row r="1" ht="12">
      <c r="C1" s="2" t="s">
        <v>55</v>
      </c>
    </row>
    <row r="2" ht="12">
      <c r="C2" s="2" t="s">
        <v>56</v>
      </c>
    </row>
    <row r="4" spans="2:5" ht="12">
      <c r="B4" s="70" t="s">
        <v>17</v>
      </c>
      <c r="C4" s="70"/>
      <c r="D4" s="70"/>
      <c r="E4" s="70"/>
    </row>
    <row r="5" spans="2:5" ht="12">
      <c r="B5" s="24"/>
      <c r="C5" s="24"/>
      <c r="D5" s="24"/>
      <c r="E5" s="24"/>
    </row>
    <row r="7" ht="12">
      <c r="A7" s="1" t="s">
        <v>7</v>
      </c>
    </row>
    <row r="8" spans="2:5" ht="12">
      <c r="B8" s="44"/>
      <c r="C8" s="44"/>
      <c r="D8" s="39"/>
      <c r="E8" s="45"/>
    </row>
    <row r="9" spans="1:5" ht="12">
      <c r="A9" s="29"/>
      <c r="B9" s="38">
        <v>42</v>
      </c>
      <c r="C9" s="46" t="s">
        <v>13</v>
      </c>
      <c r="D9" s="52">
        <f>'gradbeno obrtna'!G19</f>
        <v>0</v>
      </c>
      <c r="E9" s="45" t="s">
        <v>5</v>
      </c>
    </row>
    <row r="10" spans="1:5" ht="12">
      <c r="A10" s="29"/>
      <c r="B10" s="38">
        <v>71</v>
      </c>
      <c r="C10" s="46" t="s">
        <v>31</v>
      </c>
      <c r="D10" s="52">
        <f>'gradbeno obrtna'!G26</f>
        <v>0</v>
      </c>
      <c r="E10" s="45" t="s">
        <v>5</v>
      </c>
    </row>
    <row r="11" spans="2:5" ht="24">
      <c r="B11" s="38">
        <v>90</v>
      </c>
      <c r="C11" s="46" t="s">
        <v>44</v>
      </c>
      <c r="D11" s="52">
        <f>(D9+D10)*0.04</f>
        <v>0</v>
      </c>
      <c r="E11" s="45" t="s">
        <v>5</v>
      </c>
    </row>
    <row r="12" spans="2:5" ht="12">
      <c r="B12" s="47"/>
      <c r="C12" s="48" t="s">
        <v>32</v>
      </c>
      <c r="D12" s="63">
        <f>SUM(D9:D11)</f>
        <v>0</v>
      </c>
      <c r="E12" s="49" t="s">
        <v>5</v>
      </c>
    </row>
    <row r="13" spans="2:3" ht="12">
      <c r="B13" s="7"/>
      <c r="C13" s="28"/>
    </row>
    <row r="14" spans="2:4" ht="12">
      <c r="B14" s="7" t="s">
        <v>51</v>
      </c>
      <c r="C14" s="64">
        <v>0</v>
      </c>
      <c r="D14" s="53">
        <f>D12*C14</f>
        <v>0</v>
      </c>
    </row>
    <row r="16" spans="3:4" ht="12">
      <c r="C16" s="2" t="s">
        <v>52</v>
      </c>
      <c r="D16" s="53">
        <f>D12-D14</f>
        <v>0</v>
      </c>
    </row>
    <row r="18" spans="1:4" ht="12.75" thickBot="1">
      <c r="A18" s="65"/>
      <c r="B18" s="65" t="s">
        <v>53</v>
      </c>
      <c r="C18" s="66">
        <v>0.22</v>
      </c>
      <c r="D18" s="67">
        <f>D16*C18</f>
        <v>0</v>
      </c>
    </row>
    <row r="19" ht="12.75" thickTop="1">
      <c r="D19" s="53"/>
    </row>
    <row r="20" spans="3:4" ht="12">
      <c r="C20" s="1" t="s">
        <v>54</v>
      </c>
      <c r="D20" s="68">
        <f>D16+D18</f>
        <v>0</v>
      </c>
    </row>
    <row r="21" ht="12">
      <c r="D21" s="53"/>
    </row>
    <row r="22" ht="12">
      <c r="D22" s="53"/>
    </row>
    <row r="23" ht="12">
      <c r="D23" s="53"/>
    </row>
  </sheetData>
  <sheetProtection/>
  <mergeCells count="1">
    <mergeCell ref="B4:E4"/>
  </mergeCells>
  <printOptions/>
  <pageMargins left="1.1811023622047245"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E14" sqref="E14"/>
      <selection activeCell="A1" sqref="A1"/>
    </sheetView>
  </sheetViews>
  <sheetFormatPr defaultColWidth="9.140625" defaultRowHeight="15"/>
  <cols>
    <col min="1" max="1" width="2.57421875" style="2" customWidth="1"/>
    <col min="2" max="2" width="6.28125" style="2" customWidth="1"/>
    <col min="3" max="3" width="36.421875" style="5" customWidth="1"/>
    <col min="4" max="4" width="5.140625" style="5" customWidth="1"/>
    <col min="5" max="5" width="7.7109375" style="5" customWidth="1"/>
    <col min="6" max="6" width="9.140625" style="2" customWidth="1"/>
    <col min="7" max="7" width="10.28125" style="3" customWidth="1"/>
    <col min="8" max="8" width="9.140625" style="2" customWidth="1"/>
    <col min="9" max="16384" width="9.140625" style="4" customWidth="1"/>
  </cols>
  <sheetData>
    <row r="1" spans="2:5" ht="12" customHeight="1">
      <c r="B1" s="71" t="s">
        <v>17</v>
      </c>
      <c r="C1" s="72"/>
      <c r="D1" s="72"/>
      <c r="E1" s="72"/>
    </row>
    <row r="2" spans="2:5" ht="12" customHeight="1">
      <c r="B2" s="25"/>
      <c r="C2" s="26"/>
      <c r="D2" s="26"/>
      <c r="E2" s="26"/>
    </row>
    <row r="4" ht="12">
      <c r="A4" s="1" t="s">
        <v>18</v>
      </c>
    </row>
    <row r="5" ht="12">
      <c r="A5" s="1"/>
    </row>
    <row r="6" spans="2:5" ht="12">
      <c r="B6" s="12"/>
      <c r="C6" s="27"/>
      <c r="E6" s="30"/>
    </row>
    <row r="7" spans="2:7" ht="12">
      <c r="B7" s="31" t="s">
        <v>9</v>
      </c>
      <c r="C7" s="32"/>
      <c r="D7" s="5" t="s">
        <v>45</v>
      </c>
      <c r="E7" s="30" t="s">
        <v>46</v>
      </c>
      <c r="F7" s="2" t="s">
        <v>47</v>
      </c>
      <c r="G7" s="3" t="s">
        <v>48</v>
      </c>
    </row>
    <row r="8" spans="2:5" ht="12">
      <c r="B8" s="4"/>
      <c r="C8" s="4"/>
      <c r="E8" s="30"/>
    </row>
    <row r="9" spans="2:7" ht="348">
      <c r="B9" s="41"/>
      <c r="C9" s="42" t="s">
        <v>19</v>
      </c>
      <c r="D9" s="36"/>
      <c r="E9" s="37"/>
      <c r="G9" s="54"/>
    </row>
    <row r="10" spans="2:7" ht="372">
      <c r="B10" s="38" t="s">
        <v>10</v>
      </c>
      <c r="C10" s="43" t="s">
        <v>39</v>
      </c>
      <c r="D10" s="39" t="s">
        <v>8</v>
      </c>
      <c r="E10" s="40">
        <v>10</v>
      </c>
      <c r="F10" s="50"/>
      <c r="G10" s="55">
        <f aca="true" t="shared" si="0" ref="G10:G18">E10*F10</f>
        <v>0</v>
      </c>
    </row>
    <row r="11" spans="2:7" ht="252">
      <c r="B11" s="38" t="s">
        <v>11</v>
      </c>
      <c r="C11" s="43" t="s">
        <v>40</v>
      </c>
      <c r="D11" s="39" t="s">
        <v>8</v>
      </c>
      <c r="E11" s="40">
        <v>100</v>
      </c>
      <c r="F11" s="50"/>
      <c r="G11" s="55">
        <f t="shared" si="0"/>
        <v>0</v>
      </c>
    </row>
    <row r="12" spans="1:8" s="41" customFormat="1" ht="204">
      <c r="A12" s="44"/>
      <c r="B12" s="38" t="s">
        <v>15</v>
      </c>
      <c r="C12" s="43" t="s">
        <v>20</v>
      </c>
      <c r="D12" s="39" t="s">
        <v>8</v>
      </c>
      <c r="E12" s="40">
        <v>66</v>
      </c>
      <c r="F12" s="51"/>
      <c r="G12" s="56">
        <f t="shared" si="0"/>
        <v>0</v>
      </c>
      <c r="H12" s="44"/>
    </row>
    <row r="13" spans="1:8" s="41" customFormat="1" ht="156">
      <c r="A13" s="44"/>
      <c r="B13" s="38" t="s">
        <v>21</v>
      </c>
      <c r="C13" s="43" t="s">
        <v>22</v>
      </c>
      <c r="D13" s="39" t="s">
        <v>12</v>
      </c>
      <c r="E13" s="40">
        <v>84</v>
      </c>
      <c r="F13" s="51"/>
      <c r="G13" s="56">
        <f t="shared" si="0"/>
        <v>0</v>
      </c>
      <c r="H13" s="44"/>
    </row>
    <row r="14" spans="1:8" s="41" customFormat="1" ht="168">
      <c r="A14" s="44"/>
      <c r="B14" s="38" t="s">
        <v>23</v>
      </c>
      <c r="C14" s="43" t="s">
        <v>25</v>
      </c>
      <c r="D14" s="39" t="s">
        <v>12</v>
      </c>
      <c r="E14" s="40">
        <v>202</v>
      </c>
      <c r="F14" s="51"/>
      <c r="G14" s="56">
        <f t="shared" si="0"/>
        <v>0</v>
      </c>
      <c r="H14" s="44"/>
    </row>
    <row r="15" spans="1:8" s="41" customFormat="1" ht="168">
      <c r="A15" s="44"/>
      <c r="B15" s="38" t="s">
        <v>24</v>
      </c>
      <c r="C15" s="43" t="s">
        <v>26</v>
      </c>
      <c r="D15" s="39" t="s">
        <v>12</v>
      </c>
      <c r="E15" s="40">
        <v>262</v>
      </c>
      <c r="F15" s="51"/>
      <c r="G15" s="56">
        <f t="shared" si="0"/>
        <v>0</v>
      </c>
      <c r="H15" s="44"/>
    </row>
    <row r="16" spans="1:8" s="41" customFormat="1" ht="156">
      <c r="A16" s="44"/>
      <c r="B16" s="38" t="s">
        <v>27</v>
      </c>
      <c r="C16" s="43" t="s">
        <v>29</v>
      </c>
      <c r="D16" s="39" t="s">
        <v>12</v>
      </c>
      <c r="E16" s="40">
        <v>16</v>
      </c>
      <c r="F16" s="51"/>
      <c r="G16" s="56">
        <f t="shared" si="0"/>
        <v>0</v>
      </c>
      <c r="H16" s="44"/>
    </row>
    <row r="17" spans="1:8" s="41" customFormat="1" ht="156">
      <c r="A17" s="44"/>
      <c r="B17" s="38" t="s">
        <v>28</v>
      </c>
      <c r="C17" s="43" t="s">
        <v>30</v>
      </c>
      <c r="D17" s="39" t="s">
        <v>12</v>
      </c>
      <c r="E17" s="40">
        <v>10</v>
      </c>
      <c r="F17" s="51"/>
      <c r="G17" s="56">
        <f t="shared" si="0"/>
        <v>0</v>
      </c>
      <c r="H17" s="44"/>
    </row>
    <row r="18" spans="1:8" s="41" customFormat="1" ht="144">
      <c r="A18" s="44"/>
      <c r="B18" s="38" t="s">
        <v>38</v>
      </c>
      <c r="C18" s="43" t="s">
        <v>41</v>
      </c>
      <c r="D18" s="39" t="s">
        <v>8</v>
      </c>
      <c r="E18" s="40">
        <v>3</v>
      </c>
      <c r="F18" s="51"/>
      <c r="G18" s="56">
        <f t="shared" si="0"/>
        <v>0</v>
      </c>
      <c r="H18" s="44"/>
    </row>
    <row r="19" spans="1:8" s="41" customFormat="1" ht="12">
      <c r="A19" s="44"/>
      <c r="B19" s="38"/>
      <c r="C19" s="57" t="s">
        <v>49</v>
      </c>
      <c r="D19" s="58"/>
      <c r="E19" s="59"/>
      <c r="F19" s="60"/>
      <c r="G19" s="61">
        <f>SUM(G10:G18)</f>
        <v>0</v>
      </c>
      <c r="H19" s="44"/>
    </row>
    <row r="20" spans="1:8" s="41" customFormat="1" ht="12">
      <c r="A20" s="44"/>
      <c r="B20" s="38"/>
      <c r="C20" s="43"/>
      <c r="D20" s="39"/>
      <c r="E20" s="40"/>
      <c r="F20" s="52"/>
      <c r="G20" s="56"/>
      <c r="H20" s="44"/>
    </row>
    <row r="21" spans="2:7" ht="12">
      <c r="B21" s="31" t="s">
        <v>33</v>
      </c>
      <c r="C21" s="32"/>
      <c r="E21" s="30"/>
      <c r="F21" s="53"/>
      <c r="G21" s="55"/>
    </row>
    <row r="22" spans="1:8" s="41" customFormat="1" ht="12">
      <c r="A22" s="44"/>
      <c r="B22" s="38"/>
      <c r="C22" s="43"/>
      <c r="D22" s="39"/>
      <c r="E22" s="40"/>
      <c r="F22" s="52"/>
      <c r="G22" s="56"/>
      <c r="H22" s="44"/>
    </row>
    <row r="23" spans="1:8" s="41" customFormat="1" ht="156">
      <c r="A23" s="44"/>
      <c r="B23" s="38" t="s">
        <v>34</v>
      </c>
      <c r="C23" s="43" t="s">
        <v>35</v>
      </c>
      <c r="D23" s="39" t="s">
        <v>0</v>
      </c>
      <c r="E23" s="40">
        <v>896</v>
      </c>
      <c r="F23" s="51"/>
      <c r="G23" s="56">
        <f>E23*F23</f>
        <v>0</v>
      </c>
      <c r="H23" s="44"/>
    </row>
    <row r="24" spans="1:8" s="41" customFormat="1" ht="216">
      <c r="A24" s="44"/>
      <c r="B24" s="38" t="s">
        <v>36</v>
      </c>
      <c r="C24" s="43" t="s">
        <v>42</v>
      </c>
      <c r="D24" s="39" t="s">
        <v>8</v>
      </c>
      <c r="E24" s="40">
        <v>2</v>
      </c>
      <c r="F24" s="51"/>
      <c r="G24" s="56">
        <f>E24*F24</f>
        <v>0</v>
      </c>
      <c r="H24" s="44"/>
    </row>
    <row r="25" spans="1:8" s="41" customFormat="1" ht="204">
      <c r="A25" s="44"/>
      <c r="B25" s="38" t="s">
        <v>37</v>
      </c>
      <c r="C25" s="43" t="s">
        <v>43</v>
      </c>
      <c r="D25" s="39" t="s">
        <v>8</v>
      </c>
      <c r="E25" s="40">
        <v>18</v>
      </c>
      <c r="F25" s="51"/>
      <c r="G25" s="56">
        <f>E25*F25</f>
        <v>0</v>
      </c>
      <c r="H25" s="44"/>
    </row>
    <row r="26" spans="3:7" ht="12">
      <c r="C26" s="12" t="s">
        <v>50</v>
      </c>
      <c r="D26" s="12"/>
      <c r="E26" s="7"/>
      <c r="F26" s="1"/>
      <c r="G26" s="62">
        <f>SUM(G23:G25)</f>
        <v>0</v>
      </c>
    </row>
    <row r="27" ht="12">
      <c r="E27" s="6"/>
    </row>
    <row r="28" ht="12">
      <c r="E28" s="6"/>
    </row>
    <row r="29" ht="12">
      <c r="E29" s="6"/>
    </row>
    <row r="30" ht="12">
      <c r="E30" s="6"/>
    </row>
    <row r="31" ht="12">
      <c r="E31" s="6"/>
    </row>
    <row r="32" ht="12">
      <c r="E32" s="6"/>
    </row>
    <row r="33" ht="12">
      <c r="E33" s="6"/>
    </row>
    <row r="34" ht="12">
      <c r="E34" s="6"/>
    </row>
  </sheetData>
  <sheetProtection/>
  <mergeCells count="1">
    <mergeCell ref="B1:E1"/>
  </mergeCells>
  <printOptions/>
  <pageMargins left="1.1811023622047245" right="0.7086614173228347" top="0.7480314960629921" bottom="0.5905511811023623" header="0.31496062992125984" footer="0.31496062992125984"/>
  <pageSetup horizontalDpi="600" verticalDpi="600" orientation="portrait" paperSize="9" r:id="rId1"/>
  <headerFooter differentFirst="1">
    <oddHeader>&amp;C&amp;8POPIS GRADBENO OBRTNIH DEL</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Mateja</dc:creator>
  <cp:keywords/>
  <dc:description/>
  <cp:lastModifiedBy>pavle</cp:lastModifiedBy>
  <cp:lastPrinted>2019-09-23T07:13:20Z</cp:lastPrinted>
  <dcterms:created xsi:type="dcterms:W3CDTF">2009-11-11T09:14:42Z</dcterms:created>
  <dcterms:modified xsi:type="dcterms:W3CDTF">2019-09-25T06:12:59Z</dcterms:modified>
  <cp:category/>
  <cp:version/>
  <cp:contentType/>
  <cp:contentStatus/>
</cp:coreProperties>
</file>