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75" windowHeight="11640" activeTab="0"/>
  </bookViews>
  <sheets>
    <sheet name="naslov" sheetId="1" r:id="rId1"/>
    <sheet name="rekap" sheetId="2" r:id="rId2"/>
    <sheet name="popis" sheetId="3" r:id="rId3"/>
  </sheets>
  <definedNames>
    <definedName name="CENA">'popis'!$D:$D</definedName>
    <definedName name="KOLIC">'popis'!$C:$C</definedName>
    <definedName name="_xlnm.Print_Area" localSheetId="0">'naslov'!$A$1:$C$51</definedName>
    <definedName name="_xlnm.Print_Area" localSheetId="2">'popis'!$A$1:$E$211</definedName>
    <definedName name="_xlnm.Print_Area" localSheetId="1">'rekap'!$A$1:$C$42</definedName>
    <definedName name="_xlnm.Print_Titles" localSheetId="2">'popis'!$1:$2</definedName>
  </definedNames>
  <calcPr fullCalcOnLoad="1"/>
</workbook>
</file>

<file path=xl/sharedStrings.xml><?xml version="1.0" encoding="utf-8"?>
<sst xmlns="http://schemas.openxmlformats.org/spreadsheetml/2006/main" count="226" uniqueCount="194">
  <si>
    <t xml:space="preserve">C. Enostavni objekt. Gre za postavitev obdelanih posameznih avtohtonih kamnov, ki tvorijo prijeten kraj za počitek in razvredrilo, ki ga zaključuje kamniti zidec viš. do cca 80 cm v polkrogu , zložen na suho in zaključen s kamnitimi ploščami. Kompleks tvorijo ročno izdelan kamniti stol z naslonom na izdelanem podstavku, dve klopi razlićnih dolžin prav tako iz obdelanega avtohtonega kamna, ter kamnita miza , ki zaključuje celoten roćno izdelani kompleks. Med posameznimi elementi je izvedeno peščeno utrjeno nasutje. Sami elementi so predmet posebne ponudbe, ta  obravnava samo pomoč pri postavitvi in pripravo tal, ter transport do mesta vgraditve .
</t>
  </si>
  <si>
    <t>ur  kv</t>
  </si>
  <si>
    <t>ur pk</t>
  </si>
  <si>
    <t>stroj  kombinirka   ur</t>
  </si>
  <si>
    <t>stroj  traktor   ur</t>
  </si>
  <si>
    <t>utrditev brežine  izkopa ob kamnitem zidcu, izdelava pilotne stene iz kostanjevega ali akacijevega lesa , piloti viš. do 2,00 m, v dolžini cca 25 m1, piloti so med seboj povezani z zaključnim elementom, zasip za pilotno steno in utrditev le tega,</t>
  </si>
  <si>
    <t xml:space="preserve">C. Enostavni objekt. Gre za lesen mostovž, kot premostitev struge potočka izvira vode  ,  vel.  5,00 x 2,00 m izdelan iz kostanjevega ali ustreznega drugega materiala. Nosilna konstrukcija je izdelana iz tramov  2 x 20 x 24 cm , dolžine 5,00 m in oboje stransko položena na kamnite podstavke primerne velikosti ter sidrani v zemljino.  Pohodna površina je podeskana z razmaknjenimi obdelanimi deskami ( šir. razmaka 1-1,5 cm), deb. 40 mm iz kostanjevega ali akacijevega lesa. nameščena je tudi varovalna ograja viš. 9o cm iz istega  materiala, sidrana v podest ter ob straneh so nameščeni oporniki ograje, ograja je hor. in vertikalno zavetrovana in nudila zadostno varnostno zaščito uporabnikom.
</t>
  </si>
  <si>
    <t>C.) LESENI DOSTOPNI PODESTI ZA ČOLNE  IN RIBIŠKA MESTA</t>
  </si>
  <si>
    <t>C.) LESENE   KLOPI</t>
  </si>
  <si>
    <t>PRIPRAVLJALNA DELA skupaj eur</t>
  </si>
  <si>
    <t>Utrditev brežine ob izviru  in  kamnitem zidcu, nadzidava s kamnom v višino 50 cm  nad obstoječim zidcem in ab veznim vencev,v dolžini cca 8 m1. Višino venca doloćiti vsaj 20 cm nad poplavno višino reke Krke in izvesti preliv va vencu kamnitega zajetja . S posegom zagotoviti zajetje, v katerega načeloma ne more prelivati voda reke Krke.utrditev brežine ob izviru  in  kamnitem zidcu, nadzidava s kamnom v višino 50 cm  nad obstoječim zidcem in ab veznim vencev,v dolžini cca 8 m1. Višino venca doloćiti vsaj 20 cm nad poplavno višino reke Krke in izvesti preliv va vencu kamnitega zajetja . S posegom zagotoviti zajetje, v katerega načeloma ne more prelivati voda reke .Utrditev brežine ob izviru  in  kamnitem zidcu, nadzidava s kamnom v višino 50 cm  nad obstoječim zidcem in ab veznim vencev,v dolžini cca 8 m1. Višino venca doloćiti vsaj 20 cm nad poplavno višino reke Krke in izvesti preliv va vencu kamnitega zajetja . S posegom zagotoviti zajetje, v katerega načeloma ne more prelivati voda reke Krke.utrditev brežine ob izviru  in  kamnitem zidcu, nadzidava s kamnom v višino 50 cm  nad obstoječim zidcem in ab veznim vencev,v dolžini cca 8 m1. Višino venca doloćiti vsaj 20 cm nad poplavno višino reke Krke in izvesti preliv va vencu kamnitega zajetja . S posegom zagotoviti zajetje, v katerega načeloma ne more prelivati voda reke .</t>
  </si>
  <si>
    <t>kombinirka    ur</t>
  </si>
  <si>
    <t>material</t>
  </si>
  <si>
    <t>Dobava in položitev pvc elektro gibljivih  cevi (fi 50, 75  mm, npr Stigmafleks) za kasnejšo  potegnitev elektro kablov za povezavo luči parkovne razsvetlitve. Elektrika se potegne iz obstoječe razdelilne  omarice ali navezave na obst NN povezavo, istočasno se položi tudi ustrezen valjanec za potrbe ozemljitve.</t>
  </si>
  <si>
    <t>Izkopi jarkov med obstoječo javno razsvetljavo ali obstoječo NN  razsvetljavo in med posameznimi kandelabri stoječih luči ob peš potii. Izkopi jarkov z bagerjem z ozko žlico za potrebe instalacij (elektrika). Izkop  jarkov v terenu  III. kategorije,  za položitev cevi. Izkopi širine do 0,4 m globine do 0,8 m z odlaganjem materiala na rob izkopa in zasipavanje.</t>
  </si>
  <si>
    <t>F/3</t>
  </si>
  <si>
    <t>C/6</t>
  </si>
  <si>
    <t>C. )  POČIVALIŠČE - POSTAVITEV KAMNITIH ELEMENTOV IN LESENIH KLOPI IN PODESTOV</t>
  </si>
  <si>
    <t>D.   ZELENE  POVRŠINE in  ZASADITEV skupaj :</t>
  </si>
  <si>
    <t>Obračun po kos kompletno izvedenih LESENIH MASIVNIH KLOPI IZ KOSTANJEVEGA ALI AKACIJEVEGA LESA</t>
  </si>
  <si>
    <t xml:space="preserve">Dobava potrebnega materiala z vsemi transporti,  priprava  fino skoblanih  KOSTANJEVIH POLDEBEL šir. 30 cm, oljenje ali premaz z lak lazuro z UV zaščito   v mizarski delavnici, nakladanje in transport do mesta vgraditve  in montaža lesenih oblog za sedalne površine in naslone na klopeh v parku (nepremične klopi).   Na podkonstrukcije  klopi iz betonskih tipskih podstavkov.   Sedalne ploskve višina klopi nad terenom 45 cm. predvideno štev. klopi 4 kos. </t>
  </si>
  <si>
    <t>območje  :   REKREACIJSKI CENTER OB KRKI - BROD</t>
  </si>
  <si>
    <t>lokacija :      NOVO  MESTO - BROD</t>
  </si>
  <si>
    <t>POČIVALIŠČE-POSTAVITEV KAMNITIH ELEMENTOV</t>
  </si>
  <si>
    <t xml:space="preserve"> Ime projekta :  UREDITEV  OKOLICE OB OBSTOJEČEM ČRPALIŠČU IN                           IZVIRU TER OBSTOJEČEM KOPALIŠČU BROD</t>
  </si>
  <si>
    <t xml:space="preserve">                              IZVIRU TER OBSTOJEČEM KOPALIŠČU BROD</t>
  </si>
  <si>
    <t>Dobava z nakladanjem v drevesnici  s transportom do mesta vsaditve, izkop in priprava sadilnih  jam  in posaditev novih  pokrovnih okrasnih grmovnih  rastlin (okrasne grmovnice in živa meja).   Izvedba   s predhodnimi  izkopi sadilnih jam, z zaščito z mrežo proti glodalcem,  z osnovnim gnojenjem  in posaditvijo rastlin, z zasipanjem kompostno zemljo, vse  po predlogu strokovnjaka. Sadike  se  posadijo po površinskem saditvenem  načrtu, zaščita z močnim koreninskim sistemom za utrditev nasipa pod parkirnim prostorm ob cesti.   Obračun po m1 linijsko v rastru posajenih  rastlin.</t>
  </si>
  <si>
    <t xml:space="preserve">Strokovno obrezanje in obžagovanje dreves v brežini , ki se ohranijo. Oblikuje se krošnje za senčna drevesa, suhe in stare veje se obžaga, po potrebi se skrajšajo vrhovi, vse odrezane veje se naloži in transportira na deponijo. </t>
  </si>
  <si>
    <t xml:space="preserve"> koši za smeti: ,  koši za odpadke   z notranjo odstranljivo posodo za vstavitev vreč.  Koši se spodaj z vijaki pritrdijo z jeklenimi distančniki na predizdelane točkovne temelje, koši okrogle (ovalne) oblike fi 50 cm, zgoraj razširjeno na fi 60 cm, posoda fi 35  cm, koš iz pocinkanega jekla, ki je prašno barvan v antracit barvo RAL po izboru, višina  cca 110 cm od gotovih tal</t>
  </si>
  <si>
    <t xml:space="preserve">(  za potrebe osvetlevanja peš poti z lučmi se z obst. Javne razsvetljave  skopljejo jarki za položitev elektro cevi med kandelabri luči. </t>
  </si>
  <si>
    <t>B /1</t>
  </si>
  <si>
    <t>B/3</t>
  </si>
  <si>
    <t>B/4</t>
  </si>
  <si>
    <t>B/5</t>
  </si>
  <si>
    <t>B/7</t>
  </si>
  <si>
    <t>C/2</t>
  </si>
  <si>
    <t>C/3</t>
  </si>
  <si>
    <t>C/4</t>
  </si>
  <si>
    <t>C/5</t>
  </si>
  <si>
    <t>D/1</t>
  </si>
  <si>
    <t>D/2</t>
  </si>
  <si>
    <t>D/3</t>
  </si>
  <si>
    <t>D/4</t>
  </si>
  <si>
    <t>D/5</t>
  </si>
  <si>
    <t>E/1.</t>
  </si>
  <si>
    <t>E/1</t>
  </si>
  <si>
    <t>SKUPAJ  A.)  do  F.) (Eur):</t>
  </si>
  <si>
    <t>jelša</t>
  </si>
  <si>
    <r>
      <t>Pod grmovnicami in živo mejo  se tla zastre s plastjo sekancev. V popisu del je poleg nabave sadik in sajenja upoštevana tudi dodatna količina mešanice šote, hygromula in komposta, ki se vlaga v sadilno jamo. Sadilne jame so velikosti 30 cm x 30 cm x 40 cm oz. v velikosti 1,5 x velikost koreninske grude, količina mešanice je 0.036 m</t>
    </r>
    <r>
      <rPr>
        <vertAlign val="superscript"/>
        <sz val="10"/>
        <rFont val="Frutiger"/>
        <family val="2"/>
      </rPr>
      <t>3</t>
    </r>
    <r>
      <rPr>
        <sz val="10"/>
        <rFont val="Frutiger"/>
        <family val="2"/>
      </rPr>
      <t xml:space="preserve"> na sadilno jamo.</t>
    </r>
  </si>
  <si>
    <t>okrasno grmičevje (napr. Rezan gaber lovorikovec ali podobno), h= 20-30 cm,  vrsta grmovnic - listopadni grm, ko zraste se reže na enotno višino in širino, 3x po 6,25 m</t>
  </si>
  <si>
    <t xml:space="preserve">POPIS JE IZVEDEN ZA UREDITEV CELOTNE PREDVIDENE POVRŠINE UREDITVE REKREACIJSKE POVRŠINE OB REKI KRKI , NA TERENU PA SE DELA IZVAJAJO FAZNO GLEDE NA DINAMIKO GRADNJE.   </t>
  </si>
  <si>
    <t xml:space="preserve">  </t>
  </si>
  <si>
    <t xml:space="preserve">   </t>
  </si>
  <si>
    <t xml:space="preserve">Dobava s transportom in postavljanje tipiziranih parkovnih luči, za osvetlevanje  v nočnem času. Dobavi postavi in vsidra se tipizirane luči (po izboru investitorja iz kataloga), luči z varčnimi žarnicami, montirane na jeklene prašno barvane kandelabre  višine cca 4,0 m, kandelabri spodaj vbetonirani v točkovne temelje. </t>
  </si>
  <si>
    <t>OPOMBA : zemeljska dela za paviljon so že zajeta v sklopu zemeljskih del  - glej poglavje B.)</t>
  </si>
  <si>
    <t>pogojno</t>
  </si>
  <si>
    <t>investitor :  M O N M  - KS  DRSKA</t>
  </si>
  <si>
    <t>D.   ZELENE  POVRŠINE in  ZASADITEV</t>
  </si>
  <si>
    <t xml:space="preserve">E.)  URBANA  OPREMA </t>
  </si>
  <si>
    <t>F.)  GRADBENA DELA ZA PODZEMNE INSTALACIJE</t>
  </si>
  <si>
    <t>Po položitvi instalacijskih cevi se jih obsuje s peskom, zgoraj se položijo opozorilni trakovi!</t>
  </si>
  <si>
    <t xml:space="preserve">PRIKLOP NA INFRA STRUKTURO </t>
  </si>
  <si>
    <t xml:space="preserve">Jarke za instalacije se izkopllje in zasuje pred izvedbo ostale parkovne ureditve (da ne pride do naknadnega prekopavanja poti in tlakovanih površin. </t>
  </si>
  <si>
    <t>(75,0+75,0+20,+25,0+20,0+5,0+3,0)=</t>
  </si>
  <si>
    <t>E/2</t>
  </si>
  <si>
    <t>Dobava nakupom in z nakladanjem v drevesnici  s transportom do mesta vsaditve, izkop in priprava jam  in posaditev novih okrasnih listnatih  dreves. Izvedba  kompletno z izkopom jam, vstavitvijo koreninske zaščite, pognojitvijo, vsaditvijo dreves vključno z zemeljsko balo, drevesa  se fiksirajo z lesenimi impregniranimi koli (po tri povezane kole višine 2,5-3 m  na drevo), z zasipanjem jam, z zalivanjem, odvozom odvečnega materiala, s planiranjem po končanih delih in ostalimi pomožnimi deli. Razporeditev dreves po površinskem saditvenem  načrtu.</t>
  </si>
  <si>
    <t>ZEMELJSKA  DELA in TLAKOVANE POVRŠINE  SKUPAJ  (Eur):</t>
  </si>
  <si>
    <t>PRIPRAVLJALNA in ZEMELJSKA  DELA, ROBNIKI in  TLAKOVANE  POTI</t>
  </si>
  <si>
    <t xml:space="preserve">ZATRAVITEV </t>
  </si>
  <si>
    <t>Planiranje in razrahljanje površine, dobava in sejanje kvalitetne travne mešanice za ozelenitev s humusom novo nasutih  zelenic ob poteh in terasah in brežine. Izvedba  s sejanjem in uvaljanjem površine.  Travna mešanica, ki je primerna za vlažne in bolj mokre pogoje.</t>
  </si>
  <si>
    <t xml:space="preserve">Za glavnino trate se seje travna mešanica za sončna in senčna rastišča npr.: Optimax št. 234 ali enakovredno. Mešanica po izboru !
</t>
  </si>
  <si>
    <t xml:space="preserve">Nabava z nakupom , transport do mesta vgraditve  in montaža s postavitvijo visoko kvalitetne urbane  tipske opreme, ki se izbere iz katalogov priznanega proizvajalca. Urbana oprema, ki je primerna za zunanje izpostavljene razmere in za javne parke. Izbor po odločitvi arhitekta, s potrditvijo investitorja. </t>
  </si>
  <si>
    <t>Priklop in povezava po elektro instalacijah</t>
  </si>
  <si>
    <t>Dobava in nasipavanje sjanega peska na dno izkopanih jarkov  kot posteljica za polaganje instalacijskih cevi.</t>
  </si>
  <si>
    <t>X.)</t>
  </si>
  <si>
    <t>Po setvi je potrebno območje obilno zaliti in preprečiti obremenitve posejanih tal. Travna mešanica mora biti čimbolj prilagojena naravnim razmeram in kvaliteti tal. Na površine naj se posadi travna mešanica, ki je ralativno nezahtevna in prenese večje mokre obremenitve ter se hitro regenerira. Pri izvedbi trate je potrebno upoštevati  DIN 18 917 smernice</t>
  </si>
  <si>
    <t>Za popis vseh drevesnih in grmovnih vrst se upošteva dobavo, sajenje in zaščito: odvoz mrtvice, sajenje, zalivanje, zaščita sadike za 2 do 3 leta z 2 x letno krošnjo.</t>
  </si>
  <si>
    <t>el</t>
  </si>
  <si>
    <t>MAPET - MATJAŽ  PETROVČIČ s.p.,  gradb.  tehn.</t>
  </si>
  <si>
    <t xml:space="preserve">Dobava in položitev geotekstila (politlak folija npr. Typar ali  polipropilenski filc Polyfelt 150 g/m2), nad zbit tampon   kot ločilni sloj med tamponom in peskom za poti. Na stikih preklopi, geotekstil hkrati preprečuje rast plevela. Obračun v m2. </t>
  </si>
  <si>
    <t>območje  :</t>
  </si>
  <si>
    <t>projektant :</t>
  </si>
  <si>
    <t xml:space="preserve">OPOMBA: </t>
  </si>
  <si>
    <t>F.)</t>
  </si>
  <si>
    <t>C/1</t>
  </si>
  <si>
    <t>b.)</t>
  </si>
  <si>
    <t>m2</t>
  </si>
  <si>
    <t>m3</t>
  </si>
  <si>
    <t>POPUST (  %)</t>
  </si>
  <si>
    <t>pozicija</t>
  </si>
  <si>
    <t>količina</t>
  </si>
  <si>
    <t>cena/enoto</t>
  </si>
  <si>
    <t>SKUPNA REKAPITULACIJA  DEL   ZA</t>
  </si>
  <si>
    <t>m1</t>
  </si>
  <si>
    <t>kom</t>
  </si>
  <si>
    <t xml:space="preserve">                           opis                                           enota</t>
  </si>
  <si>
    <t xml:space="preserve">naročnik </t>
  </si>
  <si>
    <t xml:space="preserve">in investitor :          </t>
  </si>
  <si>
    <t>vrsta  gradnje :</t>
  </si>
  <si>
    <t>vrsta  projektne</t>
  </si>
  <si>
    <t>dokumentacije:</t>
  </si>
  <si>
    <t>P Z R  (projekt za razpis)</t>
  </si>
  <si>
    <t>P Z I    (projekt  za  izvedbo)</t>
  </si>
  <si>
    <t>vrsta projekta :</t>
  </si>
  <si>
    <t>popis  za :</t>
  </si>
  <si>
    <t xml:space="preserve">odgovorni </t>
  </si>
  <si>
    <t>vodja projekta :</t>
  </si>
  <si>
    <t>popis izdelal :</t>
  </si>
  <si>
    <t>številka</t>
  </si>
  <si>
    <t>projekta :</t>
  </si>
  <si>
    <t>kraj in datum :</t>
  </si>
  <si>
    <t>A.)</t>
  </si>
  <si>
    <t>B.)</t>
  </si>
  <si>
    <t>C.)</t>
  </si>
  <si>
    <t>D.)</t>
  </si>
  <si>
    <t>ZELENE  POVRŠINE  IN  ZASADITEV</t>
  </si>
  <si>
    <t>c.)</t>
  </si>
  <si>
    <t>znesek</t>
  </si>
  <si>
    <t>lokacija :</t>
  </si>
  <si>
    <t>za  gradnjo:</t>
  </si>
  <si>
    <t xml:space="preserve"> </t>
  </si>
  <si>
    <t>E.)</t>
  </si>
  <si>
    <t>vrsta  načrta :</t>
  </si>
  <si>
    <t>KRAJINSKA  ARHITEKTURA</t>
  </si>
  <si>
    <t>F/1</t>
  </si>
  <si>
    <t>F/2</t>
  </si>
  <si>
    <t>ZASADITEV NOVIH DREVES IN OKRASNIH RASTLIN</t>
  </si>
  <si>
    <t>POPIS  DEL  S  KOLIČINAMI in KALKULANTSKIM</t>
  </si>
  <si>
    <t>APROKSIMATIVNIM  PREDRAČUNOM</t>
  </si>
  <si>
    <t xml:space="preserve">Zagotovi se min. 30-40 cm kvalitetne humozne zemlje. Po sadilnem vzorcu se posadi sadike. Po saditvi se vsa površina sadilnih jam dobro potlači in obilno zalije. Ob posajenih rastlinah se nato izvede zastirka iz drobljenega lubja iglavcev; plast v debelini min. 2 cm.
Grmovnice različnih višin 10 – 80 cm, vsaj trije odganjki.
</t>
  </si>
  <si>
    <t>dr. TOMAŽ  SLAK,  u. d. ing. arh.</t>
  </si>
  <si>
    <t>projektant (avtor) :</t>
  </si>
  <si>
    <t xml:space="preserve"> KLEMEN  VODNIK ,  u.d.i.a. (ZAPS - 1400)</t>
  </si>
  <si>
    <t>LJUBLJANA ,  FEBRUAR  2014</t>
  </si>
  <si>
    <t>Ur02 / 13</t>
  </si>
  <si>
    <t>1/1.  NASLOVNA STRAN Z OSNOVNIMI PODATKI  O NAČRTU</t>
  </si>
  <si>
    <t>NAČRT in ŠTEVILČNA</t>
  </si>
  <si>
    <t>OZNAKA NAČRTA :</t>
  </si>
  <si>
    <t>1P - NAČRT  ARHITEKTURE  -  POPIS  DEL</t>
  </si>
  <si>
    <t>projektna</t>
  </si>
  <si>
    <t>organizacija :</t>
  </si>
  <si>
    <t>BAZAAR, BAZAARHITEKTURA d.o.o.</t>
  </si>
  <si>
    <t>TRŽAŠKA CESTA 2,  1000  LJUBLJANA</t>
  </si>
  <si>
    <t>MESTNA OBČINA  NOVO  MESTO</t>
  </si>
  <si>
    <t>8000  NOVO MESTO, SEIDLOVA ULICA 1</t>
  </si>
  <si>
    <t>BREŽINA (OBALA) REKE KRKE V NM</t>
  </si>
  <si>
    <t xml:space="preserve">ZUNANJA UREDITEV </t>
  </si>
  <si>
    <t>KRAJINSKA UREDITEV OBMOČJA OB REKI KRKI</t>
  </si>
  <si>
    <t>ime projekta :</t>
  </si>
  <si>
    <t>UREDITEV  ob  KRKI</t>
  </si>
  <si>
    <t xml:space="preserve">GRADBENA, OBRTNIŠKA   in  ZASADITVENA   DELA </t>
  </si>
  <si>
    <t>ZA ZUNANJO UREDITEV</t>
  </si>
  <si>
    <t xml:space="preserve">URBANA  OPREMA </t>
  </si>
  <si>
    <t>OD TEGA   D D V  (22 %)</t>
  </si>
  <si>
    <t xml:space="preserve">  V S E   S K U P A J (Eur)</t>
  </si>
  <si>
    <t>GRADBENA DELA ZA PODZEMNE INSTALACIJE</t>
  </si>
  <si>
    <t>(elektrika - luči za osvetlevanje, vodovod)</t>
  </si>
  <si>
    <t>KRAJINSKO    UREDITEV   OBMOČJA ob KRKI</t>
  </si>
  <si>
    <t>parc.št. 1382/3-del, 1381/7-del in 1369, vse k.o. Šmihel pri Novem mestu</t>
  </si>
  <si>
    <t>ŠPORTNO - REKREACIJSKI  CENTER (PARK)  OB REKI  KRKI  -  PORTOVAL</t>
  </si>
  <si>
    <t>pavšal</t>
  </si>
  <si>
    <t>PRIPRAVLJALNA DELA</t>
  </si>
  <si>
    <t>ZEMELJSKA  DELA</t>
  </si>
  <si>
    <t>Investitor :  KS DRSKA</t>
  </si>
  <si>
    <t xml:space="preserve">  Gradnja:       UREDITEV PROSTORA ZA POČITEK IN REKREACIJO</t>
  </si>
  <si>
    <t>Eur</t>
  </si>
  <si>
    <t xml:space="preserve">Priprava, zavarovanje, in organizacija gradbišča z vsemi pomožnimi objekti ( WC), z enostavnimi opozorilnimi demontažnimi  gradbiščnimi ograjami po obodu območja, gradbišča (napr tipska oranžna gradbiščna perforirana ograja na kolih, h= 1,5 m), s potrebnimi  instalacijami, dopeljavo potrebnih strojev in orodij, odstranitvijo humusa oziroma zgornje plasti materiala na mestu gradbiščnih začasnih objektov, z zagotovitvijo varnostnih in higiensko tehničnih pogojev (montažne WC kabine-najem) in z vsemi predpisnimi oznakami gradbišča (gradbiščna informacijska tabla, opozorilne table), z občasnim varovanjem gradbišča. </t>
  </si>
  <si>
    <t>A.</t>
  </si>
  <si>
    <t xml:space="preserve"> ZEMELJSKA  DELA, ROBNIKI in TLAKOVANE  POTI  </t>
  </si>
  <si>
    <t>A.1</t>
  </si>
  <si>
    <t>A.2</t>
  </si>
  <si>
    <t>A.3</t>
  </si>
  <si>
    <t>PEŠČENE  POTI in CESTA</t>
  </si>
  <si>
    <t>OPOMBA :  predlaga se, da se v delu ob Krki  najprej izvede čiščenje zaraščenega terena, ker je to umazano delo in se s stroji umaže okolico v področju izvedbe, to je da se ne bi kasneje uničilo infrastrukture, pa tudi po izvedenih poteh  dostop ne bo več mogoč.Čiščenje terena na parceli na mestu izgradnje rekreacijskega parka z enostavnimi objekti ob reki Krki. Obalo reke se očisti (različen material in razne odpadke se soltira in ODPELJE NA STALNO DEPONIJO),  odstrani se odvečni material in grmičevje, manjša drevesa s panji vred. Vse kopičiti na deponiji na gradbišču, kjer se kopiči material od zemeljskih del. Les se na primernem mestu zažge ali zmelje (zdrobi). Obračun po m2 zunanjih  površin, čiščenje se vrši le na posameznih mestih.</t>
  </si>
  <si>
    <t>Obračun po m2 kompletno izvedenih podnov iz akacije ali ostalega primernega materiala  na leseni podkonstrukciji iz leg in z obrobami iz bočnih plohov, na predhodno postavljeno mosilno konstrukcijo - pilote , varovalno ograja pri privezu za splav ( vel. 4,00 x 1,50 m), pri ribiškem pomolu ( vel. 2,00 x 4,00 m) pa dvignjen rob, vse je vijačeno z nerjavečim spojnim materialom in žaščiteno s proti glivičnim premazom .</t>
  </si>
  <si>
    <t>vrba</t>
  </si>
  <si>
    <t xml:space="preserve">POKROVNE GRMOVNICE </t>
  </si>
  <si>
    <t>INFO CENA</t>
  </si>
  <si>
    <t xml:space="preserve">  Območje  :   REKREACIJSKI CENTER OB KRKI- BROD</t>
  </si>
  <si>
    <t>Lokacija :      NOVO  MESTO - BROD</t>
  </si>
  <si>
    <t xml:space="preserve">  Ime projekta :  UREDITEV  OKOLICE OB OBSTOJEČEM ČRPALIŠČU IN                           IZVIRU TER OBSTOJEČEM KOPALIŠČU BROD</t>
  </si>
  <si>
    <t>OPOMBA:  IZDELAN JE POPIS DEL ZA   UREDITEV   REKREACIJSKEGA PROSTORA OB DESNEM BREGU REKE KRKE, OB ŽE OBSTOJEČEM PROSTORU OB REKI KRKI ( "KOPALIŠČE BROD" ), UREDITEV OKOLICE OB ČRPALIŠČU FEKALNIH VOD . UREDIJO SE PROSTORI ZA POČITEK IN REKREACIJO,  SPREHAJALNE POTI ZA PASIVNO REKREACIJO, POSAMEZNA LESENA RIBIŠKA STOJIŠČA (POMOLI), V OBMOČJU OB IZVIRU VODE SE POSTAVIJO  SKULPTURE IZ NARAVNEGA KAMNA, ( UMETNIŠKA SEKCIJA KS DRSKA) ),  UREDIJO SE ZELENICE IN BREŽINE OB REKI, ,  POSADI SE ŽIVICE, TRAJNE RASTLINE  IN AVTOHTONA DREVESA  ZA OBREČNO DEJAVNOST V JAVNI RABI.</t>
  </si>
  <si>
    <t>Predvidoma se ves izkopan material od zemeljskih del ne vozi v komunalne deponije, ves izkopan material se na tem območju ponovno vgradi, npr. za izravnave terena, zasipe vrtač, npr. ureditev in povišanje brežin reke, za oblikovanje teras in brežin za opornimi stenami  in drugo!</t>
  </si>
  <si>
    <t xml:space="preserve"> Izkop rahlo razgibanega a položno  nagnjenega terena pod obstoječim dovozom in na brežini in obali reke Krke. Izkopi  v  povprečni debelini za poti in ceste cca 20 cm, to je do spodnjega nivoja novih tamponskih nosilnih nasutij .Izvedba  z direktnim izkopom in nakladanjem oziroma odrivom materiala na mesta izravnave terena,  delno se dobra zemlja odlaga na rob izkopa za kasnejše zasipanje  za obodnimi robniki, opornimi kamnitimi   stenami, za ureditev brežin in izravnavo teras oziroma zelenic . Pri tem se predlaga, da se material na mestu loči in sicer se dobra čista zemlja ločeno deponira za zgornje sloje  in za izravnavo zelenic, preostali  slab material (glina, pesek, mešana zemlja) se transportirajo za spodnje nevidne sloje pri nasipih, za brežine in za zasip za opornimi stenami ali za izravnavo terena in vrtač, preostali deli asfaltnih obstoječih površin se odpeljejo na trajno deponijo. </t>
  </si>
  <si>
    <t xml:space="preserve">Strojni plitvi izkopi  raščenega terena III. kategorije, to je izkop travne ruše in zemlje na obstoječih zelenicah v posameznih pasovih na mestih izgradnje  novih tlakovanih površin, to so peščene  peš sprehajalne poti in tlakovane  dovozne  poti,  površinski izkopi humusa  za kamnite zidove, lokalno pri postavitvah urbane opreme, površinska izravnava terena na mestih izvedbe raznih  klopi in drugo. Hkrati z izkopom za poti in dovozno cesto se vrši tudi plitve linijske  izkope za postavitev lesenih kostanjevih ali akacovnih robnikov , ki obrobljajo poti in preprečujejo razsip tampona. </t>
  </si>
  <si>
    <t>B/2</t>
  </si>
  <si>
    <t>Površinsko planiranje, izravnava in strojno utrjevanje (npr. z vibracijsko ploščo ) obstoječega raščega terena na dnu plitvih izkopov, to je  na mestu izvedbe peščenih makedamskih  poti, pri tlakovanih platojih , za površinsko utrjene ceste in manipulacijske površine v razgibanem (rahlo nagnjenem) terenu III. ktg., vse  pred izvedbo  spodnjega ustroja in tlakovanih pot ( peš pot ob Krki šir. 2,00 m- od črpališča - do izvira in navezava do obstoječe dostopne poti.)</t>
  </si>
  <si>
    <t>Izdelava , dobava in položitev  lesenih robnikov ( les akacija , kostanj ali drug primeren les ) dim. 5/15 cm obojestransko ob peščeni poti, utrjeni s količki iz istega lesa 3 x 3 cm dolžine 35 cm, okolica zasuta z zemljo in peskom ter zatravljeno.</t>
  </si>
  <si>
    <t>Obrezovanje obstoječih dreves, odstranitev vej in debel,  zaradi varnosti uporabnikov.</t>
  </si>
  <si>
    <t>kos</t>
  </si>
  <si>
    <t xml:space="preserve">Vse makedamske  poti znotraj novo predlaganega območja se izvede v pesku granulacije 0-4 mm, debelina sloja 5-8 cm (npr. siv  apnenec).Oboje stransko se položijo leseni robniki 5 / 15 cm in utrdijo z lesenimi količki 3x3 cm dolžine 35 cm, ki ločuje peščeno nasutje od travišča.Na utrjeno zemljino oziroma raščen zbit teren se položi ločilna folija, nadenj se vgradi tamponska plast, ki se ustrezno zbije in znivelira (npr gramoz fi 16-32 mm) deb. 20 cm. Na utrjen in zniveliran tampon se izvede peščeno nasutje, ki se od tampona loči z geotekstilom (min. 150 g), ki zavira rast plevela. </t>
  </si>
  <si>
    <t xml:space="preserve">Strojni  izkopi  zemlje III ktg. za izdelavo nasutja za kasnejšo položitev tampona in postavitev podstavkov za namestitev kamnitih klopi in miz ter nasuho zloženega kamnitega zidca viš. cca 8o cm,   posameznih jam   za  točkovne  temelje pod urbano opremo  in pod kandelabri luči za osvetlevanje parka (sidranje kovinskih stojk za postavitev urbane opreme (koši, pitniki, zapornica, konfini) . Izkop materiala   v nagnjenem terenu III.  kategorije,  globine cca 0,8 m, širine cca 0,8-1,0  m, s pravilnim odsekovanjem stranic  in dna izkopa z direktnim  nakladanjem materiala na prevozno sredstvo in  transportom  na primerno mesto na   deponiji na gradbišču, za kasnejše zasipavanje.   </t>
  </si>
  <si>
    <t xml:space="preserve"> Izvedba  kompletno z nasipanjem, razstiranjem  in komprimiranjem tampona  do predpisane zbitosti za občasno nepovozne poti . Izvedba  z vsemi pomožnimi deli in transporti. Izvedba v min. padcih proti zunanjim robovom, oziroma po načrtih. Pohodni  sloji se izvedejo med  lesenimi robniki, ki ločujejo pohodne  površine od zelenic, deb. do 20 cm , frakcije od 16 do 32 mm, </t>
  </si>
  <si>
    <t>Izdelava in popravilo obstoječega kanala ( ob črpališču )odvodnjava meteorne vode s cestnega telesa ter izdelava bet. propusta fi 30 cm,  ureditev razpršilnika pri izlivu v reko Krko, struga se obloži s kamnom na licu mesta in stiki se primerno zafugirajo, posebno pozornost posvetiti zadrževalnikom vode ( , kanal šir. cca  40 cm, dolžine cca  10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</si>
</sst>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_ ;[Red]\-#,##0.00\ "/>
    <numFmt numFmtId="173" formatCode="0.0"/>
    <numFmt numFmtId="174" formatCode="#,##0.0"/>
    <numFmt numFmtId="175" formatCode="#,##0.000"/>
    <numFmt numFmtId="176" formatCode="&quot;True&quot;;&quot;True&quot;;&quot;False&quot;"/>
    <numFmt numFmtId="177" formatCode="&quot;On&quot;;&quot;On&quot;;&quot;Off&quot;"/>
    <numFmt numFmtId="178" formatCode="[$€-2]\ #,##0.00_);[Red]\([$€-2]\ #,##0.00\)"/>
  </numFmts>
  <fonts count="61">
    <font>
      <sz val="10"/>
      <name val="Arial CE"/>
      <family val="0"/>
    </font>
    <font>
      <sz val="10"/>
      <color indexed="8"/>
      <name val="Arial CE"/>
      <family val="0"/>
    </font>
    <font>
      <b/>
      <sz val="10"/>
      <name val="Arial CE"/>
      <family val="2"/>
    </font>
    <font>
      <b/>
      <sz val="11"/>
      <name val="Arial CE"/>
      <family val="2"/>
    </font>
    <font>
      <sz val="11"/>
      <color indexed="8"/>
      <name val="Arial CE"/>
      <family val="2"/>
    </font>
    <font>
      <sz val="11"/>
      <name val="Arial CE"/>
      <family val="2"/>
    </font>
    <font>
      <b/>
      <sz val="10"/>
      <color indexed="8"/>
      <name val="Arial CE"/>
      <family val="2"/>
    </font>
    <font>
      <b/>
      <sz val="11"/>
      <color indexed="8"/>
      <name val="Arial CE"/>
      <family val="2"/>
    </font>
    <font>
      <i/>
      <sz val="10"/>
      <name val="Arial CE"/>
      <family val="2"/>
    </font>
    <font>
      <i/>
      <sz val="10"/>
      <name val="Times New Roman"/>
      <family val="1"/>
    </font>
    <font>
      <i/>
      <sz val="10"/>
      <color indexed="8"/>
      <name val="Times New Roman"/>
      <family val="1"/>
    </font>
    <font>
      <sz val="12"/>
      <color indexed="8"/>
      <name val="Arial CE"/>
      <family val="2"/>
    </font>
    <font>
      <b/>
      <sz val="12"/>
      <color indexed="8"/>
      <name val="Arial CE"/>
      <family val="2"/>
    </font>
    <font>
      <b/>
      <sz val="12"/>
      <name val="Arial CE"/>
      <family val="2"/>
    </font>
    <font>
      <sz val="12"/>
      <name val="Arial CE"/>
      <family val="2"/>
    </font>
    <font>
      <sz val="8"/>
      <name val="Arial CE"/>
      <family val="0"/>
    </font>
    <font>
      <sz val="10"/>
      <name val="Frutiger"/>
      <family val="2"/>
    </font>
    <font>
      <b/>
      <sz val="10"/>
      <color indexed="8"/>
      <name val="Frutiger"/>
      <family val="2"/>
    </font>
    <font>
      <sz val="10"/>
      <color indexed="8"/>
      <name val="Frutiger"/>
      <family val="2"/>
    </font>
    <font>
      <b/>
      <sz val="10"/>
      <name val="Frutiger"/>
      <family val="2"/>
    </font>
    <font>
      <sz val="10"/>
      <color indexed="12"/>
      <name val="Frutiger"/>
      <family val="2"/>
    </font>
    <font>
      <vertAlign val="superscript"/>
      <sz val="10"/>
      <name val="Frutiger"/>
      <family val="2"/>
    </font>
    <font>
      <sz val="10"/>
      <color indexed="12"/>
      <name val="Arial CE"/>
      <family val="2"/>
    </font>
    <font>
      <sz val="11"/>
      <color indexed="8"/>
      <name val="Calibri"/>
      <family val="2"/>
    </font>
    <font>
      <sz val="11"/>
      <color indexed="9"/>
      <name val="Calibri"/>
      <family val="2"/>
    </font>
    <font>
      <sz val="11"/>
      <color indexed="17"/>
      <name val="Calibri"/>
      <family val="2"/>
    </font>
    <font>
      <u val="single"/>
      <sz val="10"/>
      <color indexed="12"/>
      <name val="Arial CE"/>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CE"/>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CE"/>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CE"/>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5" fillId="0" borderId="6" applyNumberFormat="0" applyFill="0" applyAlignment="0" applyProtection="0"/>
    <xf numFmtId="0" fontId="56" fillId="29" borderId="7" applyNumberFormat="0" applyAlignment="0" applyProtection="0"/>
    <xf numFmtId="0" fontId="57" fillId="20" borderId="8" applyNumberFormat="0" applyAlignment="0" applyProtection="0"/>
    <xf numFmtId="0" fontId="5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1" borderId="8" applyNumberFormat="0" applyAlignment="0" applyProtection="0"/>
    <xf numFmtId="0" fontId="60" fillId="0" borderId="9" applyNumberFormat="0" applyFill="0" applyAlignment="0" applyProtection="0"/>
  </cellStyleXfs>
  <cellXfs count="137">
    <xf numFmtId="0" fontId="0" fillId="0" borderId="0" xfId="0" applyAlignment="1">
      <alignment/>
    </xf>
    <xf numFmtId="0" fontId="0" fillId="0" borderId="0" xfId="0" applyAlignment="1">
      <alignment vertical="top"/>
    </xf>
    <xf numFmtId="4" fontId="1" fillId="0" borderId="0" xfId="0" applyNumberFormat="1" applyFont="1" applyAlignment="1">
      <alignment horizontal="right" vertical="top"/>
    </xf>
    <xf numFmtId="4" fontId="0" fillId="0" borderId="0" xfId="0" applyNumberFormat="1" applyAlignment="1">
      <alignment horizontal="right" vertical="top"/>
    </xf>
    <xf numFmtId="49" fontId="0" fillId="0" borderId="0" xfId="0" applyNumberFormat="1" applyFont="1" applyAlignment="1">
      <alignment horizontal="left" vertical="top" wrapText="1" indent="1"/>
    </xf>
    <xf numFmtId="49" fontId="0" fillId="0" borderId="0" xfId="0" applyNumberFormat="1" applyAlignment="1">
      <alignment horizontal="center" vertical="top" wrapText="1"/>
    </xf>
    <xf numFmtId="4" fontId="4" fillId="0" borderId="0" xfId="0" applyNumberFormat="1" applyFont="1" applyAlignment="1">
      <alignment horizontal="right" vertical="top"/>
    </xf>
    <xf numFmtId="2" fontId="6" fillId="0" borderId="0" xfId="0" applyNumberFormat="1" applyFont="1" applyAlignment="1">
      <alignment horizontal="left" vertical="top" wrapText="1" indent="1"/>
    </xf>
    <xf numFmtId="49" fontId="1" fillId="0" borderId="0" xfId="0" applyNumberFormat="1" applyFont="1" applyAlignment="1">
      <alignment horizontal="center" vertical="top" wrapText="1"/>
    </xf>
    <xf numFmtId="4" fontId="1" fillId="0" borderId="0" xfId="0" applyNumberFormat="1" applyFont="1" applyAlignment="1">
      <alignment horizontal="right" vertical="top"/>
    </xf>
    <xf numFmtId="0" fontId="1" fillId="0" borderId="0" xfId="0" applyFont="1" applyAlignment="1">
      <alignment vertical="top"/>
    </xf>
    <xf numFmtId="2" fontId="1" fillId="0" borderId="0" xfId="0" applyNumberFormat="1" applyFont="1" applyAlignment="1">
      <alignment horizontal="left" vertical="top" wrapText="1" indent="1"/>
    </xf>
    <xf numFmtId="49" fontId="4" fillId="0" borderId="0" xfId="0" applyNumberFormat="1" applyFont="1" applyAlignment="1">
      <alignment horizontal="center" vertical="top" wrapText="1"/>
    </xf>
    <xf numFmtId="49" fontId="7" fillId="0" borderId="0" xfId="0" applyNumberFormat="1" applyFont="1" applyAlignment="1">
      <alignment horizontal="left" vertical="top" wrapText="1" indent="1"/>
    </xf>
    <xf numFmtId="0" fontId="5" fillId="0" borderId="0" xfId="0" applyFont="1" applyAlignment="1">
      <alignment vertical="top"/>
    </xf>
    <xf numFmtId="0" fontId="8" fillId="0" borderId="10" xfId="0" applyFont="1" applyBorder="1" applyAlignment="1">
      <alignment vertical="top"/>
    </xf>
    <xf numFmtId="49" fontId="9" fillId="0" borderId="10" xfId="0" applyNumberFormat="1" applyFont="1" applyBorder="1" applyAlignment="1">
      <alignment horizontal="left" vertical="top" wrapText="1"/>
    </xf>
    <xf numFmtId="4" fontId="10" fillId="0" borderId="10" xfId="0" applyNumberFormat="1" applyFont="1" applyBorder="1" applyAlignment="1">
      <alignment horizontal="center" vertical="top"/>
    </xf>
    <xf numFmtId="4" fontId="4" fillId="0" borderId="0" xfId="0" applyNumberFormat="1" applyFont="1" applyAlignment="1">
      <alignment horizontal="center" vertical="top"/>
    </xf>
    <xf numFmtId="4" fontId="5" fillId="0" borderId="0" xfId="0" applyNumberFormat="1" applyFont="1" applyAlignment="1">
      <alignment horizontal="right" vertical="top"/>
    </xf>
    <xf numFmtId="2" fontId="7" fillId="0" borderId="0" xfId="0" applyNumberFormat="1" applyFont="1" applyAlignment="1">
      <alignment horizontal="left" vertical="top" wrapText="1" indent="1"/>
    </xf>
    <xf numFmtId="49" fontId="9" fillId="0" borderId="10" xfId="0" applyNumberFormat="1" applyFont="1" applyBorder="1" applyAlignment="1">
      <alignment horizontal="center" vertical="top" wrapText="1"/>
    </xf>
    <xf numFmtId="2" fontId="4" fillId="0" borderId="0" xfId="0" applyNumberFormat="1" applyFont="1" applyAlignment="1">
      <alignment horizontal="left" vertical="top" wrapText="1" indent="1"/>
    </xf>
    <xf numFmtId="0" fontId="5" fillId="0" borderId="0" xfId="0" applyFont="1" applyAlignment="1">
      <alignment horizontal="center" vertical="top"/>
    </xf>
    <xf numFmtId="49" fontId="7" fillId="0" borderId="0" xfId="0" applyNumberFormat="1" applyFont="1" applyAlignment="1">
      <alignment horizontal="right" vertical="top" wrapText="1"/>
    </xf>
    <xf numFmtId="2" fontId="4" fillId="0" borderId="0" xfId="0" applyNumberFormat="1" applyFont="1" applyAlignment="1">
      <alignment horizontal="center" vertical="top" wrapText="1"/>
    </xf>
    <xf numFmtId="2" fontId="7" fillId="0" borderId="11" xfId="0" applyNumberFormat="1" applyFont="1" applyBorder="1" applyAlignment="1">
      <alignment horizontal="left" vertical="top" wrapText="1" indent="1"/>
    </xf>
    <xf numFmtId="4" fontId="4" fillId="0" borderId="11" xfId="0" applyNumberFormat="1" applyFont="1" applyBorder="1" applyAlignment="1">
      <alignment horizontal="center" vertical="top"/>
    </xf>
    <xf numFmtId="4" fontId="4" fillId="0" borderId="11" xfId="0" applyNumberFormat="1" applyFont="1" applyBorder="1" applyAlignment="1">
      <alignment horizontal="right" vertical="top"/>
    </xf>
    <xf numFmtId="4" fontId="5" fillId="0" borderId="11" xfId="0" applyNumberFormat="1" applyFont="1" applyBorder="1" applyAlignment="1">
      <alignment horizontal="right" vertical="top"/>
    </xf>
    <xf numFmtId="49" fontId="4" fillId="0" borderId="11" xfId="0" applyNumberFormat="1" applyFont="1" applyBorder="1" applyAlignment="1">
      <alignment horizontal="center" vertical="top" wrapText="1"/>
    </xf>
    <xf numFmtId="49" fontId="0" fillId="0" borderId="0" xfId="0" applyNumberFormat="1" applyFont="1" applyBorder="1" applyAlignment="1">
      <alignment horizontal="center" vertical="top" wrapText="1"/>
    </xf>
    <xf numFmtId="49" fontId="9" fillId="0" borderId="0" xfId="0" applyNumberFormat="1" applyFont="1" applyBorder="1" applyAlignment="1">
      <alignment horizontal="left" vertical="top" wrapText="1"/>
    </xf>
    <xf numFmtId="4" fontId="10" fillId="0" borderId="0" xfId="0" applyNumberFormat="1" applyFont="1" applyBorder="1" applyAlignment="1">
      <alignment horizontal="center" vertical="top"/>
    </xf>
    <xf numFmtId="4" fontId="9" fillId="0" borderId="0" xfId="0" applyNumberFormat="1" applyFont="1" applyBorder="1" applyAlignment="1">
      <alignment horizontal="left" vertical="top"/>
    </xf>
    <xf numFmtId="0" fontId="8" fillId="0" borderId="0" xfId="0" applyFont="1" applyBorder="1" applyAlignment="1">
      <alignment vertical="top"/>
    </xf>
    <xf numFmtId="4" fontId="3" fillId="0" borderId="0" xfId="0" applyNumberFormat="1" applyFont="1" applyAlignment="1">
      <alignment horizontal="right" vertical="top"/>
    </xf>
    <xf numFmtId="0" fontId="3" fillId="0" borderId="0" xfId="0" applyFont="1" applyAlignment="1">
      <alignment horizontal="center" vertical="top"/>
    </xf>
    <xf numFmtId="49" fontId="11" fillId="0" borderId="0" xfId="0" applyNumberFormat="1" applyFont="1" applyAlignment="1">
      <alignment horizontal="center" vertical="top" wrapText="1"/>
    </xf>
    <xf numFmtId="2" fontId="12" fillId="0" borderId="0" xfId="0" applyNumberFormat="1" applyFont="1" applyAlignment="1">
      <alignment horizontal="left" vertical="top" wrapText="1" indent="1"/>
    </xf>
    <xf numFmtId="4" fontId="11" fillId="0" borderId="0" xfId="0" applyNumberFormat="1" applyFont="1" applyAlignment="1">
      <alignment horizontal="right" vertical="top"/>
    </xf>
    <xf numFmtId="4" fontId="13" fillId="0" borderId="0" xfId="0" applyNumberFormat="1" applyFont="1" applyAlignment="1">
      <alignment horizontal="right" vertical="top"/>
    </xf>
    <xf numFmtId="0" fontId="14" fillId="0" borderId="0" xfId="0" applyFont="1" applyAlignment="1">
      <alignment vertical="top"/>
    </xf>
    <xf numFmtId="4" fontId="12" fillId="0" borderId="0" xfId="0" applyNumberFormat="1" applyFont="1" applyAlignment="1">
      <alignment horizontal="right" vertical="top"/>
    </xf>
    <xf numFmtId="17" fontId="3" fillId="0" borderId="0" xfId="0" applyNumberFormat="1" applyFont="1" applyAlignment="1">
      <alignment horizontal="left"/>
    </xf>
    <xf numFmtId="49" fontId="2" fillId="0" borderId="0" xfId="0" applyNumberFormat="1" applyFont="1" applyAlignment="1">
      <alignment horizontal="left" vertical="top" wrapText="1" indent="1"/>
    </xf>
    <xf numFmtId="49" fontId="7" fillId="0" borderId="0" xfId="0" applyNumberFormat="1" applyFont="1" applyAlignment="1">
      <alignment horizontal="center" vertical="top" wrapText="1"/>
    </xf>
    <xf numFmtId="4" fontId="3" fillId="0" borderId="0" xfId="0" applyNumberFormat="1" applyFont="1" applyAlignment="1">
      <alignment horizontal="right" vertical="top"/>
    </xf>
    <xf numFmtId="4" fontId="7" fillId="0" borderId="0" xfId="0" applyNumberFormat="1" applyFont="1" applyAlignment="1">
      <alignment horizontal="right" vertical="top"/>
    </xf>
    <xf numFmtId="0" fontId="3" fillId="0" borderId="0" xfId="0" applyFont="1" applyAlignment="1">
      <alignment vertical="top"/>
    </xf>
    <xf numFmtId="49" fontId="3" fillId="0" borderId="0" xfId="0" applyNumberFormat="1" applyFont="1" applyAlignment="1">
      <alignment horizontal="left" vertical="top" wrapText="1" indent="1"/>
    </xf>
    <xf numFmtId="49" fontId="3" fillId="0" borderId="0" xfId="0" applyNumberFormat="1" applyFont="1" applyAlignment="1">
      <alignment horizontal="left" vertical="top" wrapText="1" indent="1"/>
    </xf>
    <xf numFmtId="49" fontId="7" fillId="0" borderId="0" xfId="0" applyNumberFormat="1" applyFont="1" applyBorder="1" applyAlignment="1">
      <alignment horizontal="left" vertical="top" wrapText="1" indent="1"/>
    </xf>
    <xf numFmtId="4" fontId="0" fillId="0" borderId="0" xfId="0" applyNumberFormat="1" applyFont="1" applyAlignment="1">
      <alignment horizontal="right" vertical="top"/>
    </xf>
    <xf numFmtId="0" fontId="3" fillId="0" borderId="0" xfId="0" applyFont="1" applyAlignment="1">
      <alignment horizontal="center" vertical="top"/>
    </xf>
    <xf numFmtId="0" fontId="0" fillId="0" borderId="0" xfId="0" applyFont="1" applyAlignment="1">
      <alignment vertical="top"/>
    </xf>
    <xf numFmtId="2" fontId="7" fillId="0" borderId="0" xfId="0" applyNumberFormat="1" applyFont="1" applyAlignment="1">
      <alignment horizontal="left" vertical="top" wrapText="1" indent="1"/>
    </xf>
    <xf numFmtId="2" fontId="1" fillId="0" borderId="0" xfId="0" applyNumberFormat="1" applyFont="1" applyAlignment="1">
      <alignment horizontal="left" vertical="top" wrapText="1" indent="1"/>
    </xf>
    <xf numFmtId="4" fontId="4" fillId="0" borderId="0" xfId="0" applyNumberFormat="1" applyFont="1" applyAlignment="1">
      <alignment horizontal="right" vertical="top"/>
    </xf>
    <xf numFmtId="0" fontId="5" fillId="0" borderId="0" xfId="0" applyFont="1" applyAlignment="1">
      <alignment vertical="top"/>
    </xf>
    <xf numFmtId="0" fontId="0" fillId="0" borderId="0" xfId="0" applyFont="1" applyAlignment="1">
      <alignment horizontal="center" vertical="top"/>
    </xf>
    <xf numFmtId="4" fontId="18" fillId="0" borderId="0" xfId="0" applyNumberFormat="1" applyFont="1" applyAlignment="1">
      <alignment horizontal="right" vertical="top"/>
    </xf>
    <xf numFmtId="4" fontId="16" fillId="0" borderId="0" xfId="0" applyNumberFormat="1" applyFont="1" applyAlignment="1">
      <alignment horizontal="right" vertical="top"/>
    </xf>
    <xf numFmtId="0" fontId="16" fillId="0" borderId="0" xfId="0" applyFont="1" applyAlignment="1">
      <alignment vertical="top"/>
    </xf>
    <xf numFmtId="49" fontId="18" fillId="0" borderId="0" xfId="0" applyNumberFormat="1" applyFont="1" applyAlignment="1">
      <alignment horizontal="center" vertical="top" wrapText="1"/>
    </xf>
    <xf numFmtId="49" fontId="16" fillId="0" borderId="0" xfId="0" applyNumberFormat="1" applyFont="1" applyAlignment="1">
      <alignment horizontal="center" vertical="top" wrapText="1"/>
    </xf>
    <xf numFmtId="2" fontId="16" fillId="0" borderId="0" xfId="0" applyNumberFormat="1" applyFont="1" applyAlignment="1">
      <alignment horizontal="left" vertical="top" wrapText="1" indent="1"/>
    </xf>
    <xf numFmtId="49" fontId="17" fillId="0" borderId="0" xfId="0" applyNumberFormat="1" applyFont="1" applyAlignment="1">
      <alignment horizontal="center" vertical="top" wrapText="1"/>
    </xf>
    <xf numFmtId="4" fontId="19" fillId="0" borderId="0" xfId="0" applyNumberFormat="1" applyFont="1" applyAlignment="1">
      <alignment horizontal="right" vertical="top"/>
    </xf>
    <xf numFmtId="2" fontId="16" fillId="0" borderId="0" xfId="0" applyNumberFormat="1" applyFont="1" applyAlignment="1">
      <alignment horizontal="right" vertical="top" wrapText="1"/>
    </xf>
    <xf numFmtId="0" fontId="18" fillId="0" borderId="0" xfId="0" applyFont="1" applyAlignment="1">
      <alignment vertical="top"/>
    </xf>
    <xf numFmtId="49" fontId="16" fillId="0" borderId="0" xfId="0" applyNumberFormat="1" applyFont="1" applyAlignment="1">
      <alignment horizontal="right" vertical="top" wrapText="1"/>
    </xf>
    <xf numFmtId="2" fontId="18" fillId="0" borderId="0" xfId="0" applyNumberFormat="1" applyFont="1" applyAlignment="1">
      <alignment horizontal="left" vertical="top" wrapText="1" indent="1"/>
    </xf>
    <xf numFmtId="2" fontId="18" fillId="0" borderId="0" xfId="0" applyNumberFormat="1" applyFont="1" applyAlignment="1">
      <alignment horizontal="right" vertical="top" wrapText="1"/>
    </xf>
    <xf numFmtId="49" fontId="18" fillId="0" borderId="0" xfId="0" applyNumberFormat="1" applyFont="1" applyAlignment="1">
      <alignment horizontal="right" vertical="top" wrapText="1"/>
    </xf>
    <xf numFmtId="49" fontId="20" fillId="0" borderId="0" xfId="0" applyNumberFormat="1" applyFont="1" applyAlignment="1">
      <alignment horizontal="center" vertical="top" wrapText="1"/>
    </xf>
    <xf numFmtId="4" fontId="20" fillId="0" borderId="0" xfId="0" applyNumberFormat="1" applyFont="1" applyAlignment="1">
      <alignment horizontal="right" vertical="top"/>
    </xf>
    <xf numFmtId="0" fontId="20" fillId="0" borderId="0" xfId="0" applyFont="1" applyAlignment="1">
      <alignment vertical="top"/>
    </xf>
    <xf numFmtId="2" fontId="20" fillId="0" borderId="0" xfId="0" applyNumberFormat="1" applyFont="1" applyAlignment="1">
      <alignment vertical="top" wrapText="1"/>
    </xf>
    <xf numFmtId="49" fontId="18" fillId="0" borderId="0" xfId="0" applyNumberFormat="1" applyFont="1" applyAlignment="1">
      <alignment horizontal="left" vertical="top" wrapText="1" indent="1"/>
    </xf>
    <xf numFmtId="49" fontId="16" fillId="0" borderId="0" xfId="0" applyNumberFormat="1" applyFont="1" applyAlignment="1">
      <alignment horizontal="left" vertical="top" wrapText="1" indent="1"/>
    </xf>
    <xf numFmtId="49" fontId="19" fillId="0" borderId="0" xfId="0" applyNumberFormat="1" applyFont="1" applyAlignment="1">
      <alignment horizontal="center" vertical="top" wrapText="1"/>
    </xf>
    <xf numFmtId="49" fontId="19" fillId="0" borderId="0" xfId="0" applyNumberFormat="1" applyFont="1" applyAlignment="1">
      <alignment horizontal="left" vertical="top" wrapText="1" indent="1"/>
    </xf>
    <xf numFmtId="4" fontId="17" fillId="0" borderId="0" xfId="0" applyNumberFormat="1" applyFont="1" applyAlignment="1">
      <alignment horizontal="right" vertical="top"/>
    </xf>
    <xf numFmtId="0" fontId="19" fillId="0" borderId="0" xfId="0" applyFont="1" applyAlignment="1">
      <alignment vertical="top"/>
    </xf>
    <xf numFmtId="4" fontId="16" fillId="0" borderId="0" xfId="0" applyNumberFormat="1" applyFont="1" applyAlignment="1">
      <alignment vertical="top"/>
    </xf>
    <xf numFmtId="2" fontId="20" fillId="0" borderId="0" xfId="0" applyNumberFormat="1" applyFont="1" applyAlignment="1">
      <alignment horizontal="center" vertical="top" wrapText="1"/>
    </xf>
    <xf numFmtId="4" fontId="20" fillId="0" borderId="0" xfId="0" applyNumberFormat="1" applyFont="1" applyAlignment="1">
      <alignment horizontal="center" vertical="top"/>
    </xf>
    <xf numFmtId="4" fontId="19" fillId="0" borderId="0" xfId="0" applyNumberFormat="1" applyFont="1" applyAlignment="1">
      <alignment vertical="top"/>
    </xf>
    <xf numFmtId="0" fontId="19" fillId="0" borderId="0" xfId="0" applyFont="1" applyAlignment="1">
      <alignment horizontal="center" vertical="top"/>
    </xf>
    <xf numFmtId="49" fontId="19" fillId="0" borderId="0" xfId="0" applyNumberFormat="1" applyFont="1" applyAlignment="1">
      <alignment horizontal="left" vertical="top" wrapText="1" indent="1"/>
    </xf>
    <xf numFmtId="49" fontId="19" fillId="0" borderId="0" xfId="0" applyNumberFormat="1" applyFont="1" applyAlignment="1">
      <alignment horizontal="center" vertical="top" wrapText="1"/>
    </xf>
    <xf numFmtId="4" fontId="17" fillId="0" borderId="0" xfId="0" applyNumberFormat="1" applyFont="1" applyAlignment="1">
      <alignment horizontal="right" vertical="top"/>
    </xf>
    <xf numFmtId="4" fontId="19" fillId="0" borderId="0" xfId="0" applyNumberFormat="1" applyFont="1" applyAlignment="1">
      <alignment horizontal="right" vertical="top"/>
    </xf>
    <xf numFmtId="0" fontId="19" fillId="0" borderId="0" xfId="0" applyFont="1" applyAlignment="1">
      <alignment vertical="top"/>
    </xf>
    <xf numFmtId="0" fontId="3" fillId="0" borderId="0" xfId="0" applyFont="1" applyAlignment="1">
      <alignment horizontal="left" indent="1"/>
    </xf>
    <xf numFmtId="0" fontId="5" fillId="0" borderId="0" xfId="0" applyFont="1" applyAlignment="1">
      <alignment/>
    </xf>
    <xf numFmtId="0" fontId="3" fillId="0" borderId="0" xfId="0" applyFont="1" applyAlignment="1">
      <alignment/>
    </xf>
    <xf numFmtId="49" fontId="6" fillId="0" borderId="0" xfId="0" applyNumberFormat="1" applyFont="1" applyAlignment="1">
      <alignment horizontal="center" vertical="top" wrapText="1"/>
    </xf>
    <xf numFmtId="2" fontId="6" fillId="0" borderId="0" xfId="0" applyNumberFormat="1" applyFont="1" applyAlignment="1">
      <alignment horizontal="left" vertical="top" wrapText="1" indent="1"/>
    </xf>
    <xf numFmtId="4" fontId="10" fillId="0" borderId="10" xfId="0" applyNumberFormat="1" applyFont="1" applyBorder="1" applyAlignment="1">
      <alignment horizontal="right" vertical="top"/>
    </xf>
    <xf numFmtId="4" fontId="9" fillId="0" borderId="10" xfId="0" applyNumberFormat="1" applyFont="1" applyBorder="1" applyAlignment="1">
      <alignment horizontal="right" vertical="top"/>
    </xf>
    <xf numFmtId="49" fontId="4" fillId="0" borderId="0" xfId="0" applyNumberFormat="1" applyFont="1" applyAlignment="1">
      <alignment horizontal="left" vertical="top" wrapText="1" indent="1"/>
    </xf>
    <xf numFmtId="2" fontId="0" fillId="0" borderId="0" xfId="0" applyNumberFormat="1" applyFont="1" applyAlignment="1">
      <alignment horizontal="left" vertical="top" wrapText="1" indent="1"/>
    </xf>
    <xf numFmtId="49" fontId="1" fillId="0" borderId="0" xfId="0" applyNumberFormat="1" applyFont="1" applyAlignment="1">
      <alignment horizontal="right" vertical="top" wrapText="1"/>
    </xf>
    <xf numFmtId="2" fontId="1" fillId="0" borderId="0" xfId="0" applyNumberFormat="1" applyFont="1" applyAlignment="1">
      <alignment horizontal="right" vertical="top" wrapText="1"/>
    </xf>
    <xf numFmtId="49" fontId="0" fillId="0" borderId="0" xfId="0" applyNumberFormat="1" applyAlignment="1">
      <alignment horizontal="right" vertical="top" wrapText="1"/>
    </xf>
    <xf numFmtId="2" fontId="0" fillId="0" borderId="0" xfId="0" applyNumberFormat="1" applyFont="1" applyAlignment="1">
      <alignment horizontal="right" vertical="top" wrapText="1"/>
    </xf>
    <xf numFmtId="2" fontId="0" fillId="0" borderId="0" xfId="0" applyNumberFormat="1" applyFont="1" applyAlignment="1">
      <alignment horizontal="left" vertical="top" wrapText="1" indent="1"/>
    </xf>
    <xf numFmtId="49" fontId="22" fillId="0" borderId="0" xfId="0" applyNumberFormat="1" applyFont="1" applyAlignment="1">
      <alignment horizontal="center" vertical="top" wrapText="1"/>
    </xf>
    <xf numFmtId="4" fontId="22" fillId="0" borderId="0" xfId="0" applyNumberFormat="1" applyFont="1" applyAlignment="1">
      <alignment horizontal="right" vertical="top"/>
    </xf>
    <xf numFmtId="0" fontId="22" fillId="0" borderId="0" xfId="0" applyFont="1" applyAlignment="1">
      <alignment vertical="top"/>
    </xf>
    <xf numFmtId="2" fontId="0" fillId="0" borderId="0" xfId="0" applyNumberFormat="1" applyAlignment="1">
      <alignment horizontal="left" vertical="top" wrapText="1" indent="1"/>
    </xf>
    <xf numFmtId="2" fontId="22" fillId="0" borderId="0" xfId="0" applyNumberFormat="1" applyFont="1" applyAlignment="1">
      <alignment horizontal="left" vertical="top" wrapText="1" indent="1"/>
    </xf>
    <xf numFmtId="2" fontId="0" fillId="0" borderId="0" xfId="0" applyNumberFormat="1" applyAlignment="1">
      <alignment horizontal="right" vertical="top" wrapText="1"/>
    </xf>
    <xf numFmtId="0" fontId="0" fillId="0" borderId="0" xfId="0" applyAlignment="1">
      <alignment vertical="top" wrapText="1"/>
    </xf>
    <xf numFmtId="2" fontId="0" fillId="0" borderId="0" xfId="0" applyNumberFormat="1" applyFont="1" applyAlignment="1">
      <alignment horizontal="left" vertical="top" wrapText="1" indent="1"/>
    </xf>
    <xf numFmtId="0" fontId="2" fillId="0" borderId="0" xfId="0" applyFont="1" applyAlignment="1">
      <alignment horizontal="center" vertical="top"/>
    </xf>
    <xf numFmtId="49" fontId="2" fillId="0" borderId="0" xfId="0" applyNumberFormat="1" applyFont="1" applyAlignment="1">
      <alignment horizontal="left" vertical="top" wrapText="1" indent="1"/>
    </xf>
    <xf numFmtId="49" fontId="0" fillId="0" borderId="0" xfId="0" applyNumberFormat="1" applyFont="1" applyAlignment="1">
      <alignment horizontal="left" vertical="top" wrapText="1" indent="1"/>
    </xf>
    <xf numFmtId="2" fontId="0" fillId="0" borderId="0" xfId="0" applyNumberFormat="1" applyAlignment="1">
      <alignment vertical="top"/>
    </xf>
    <xf numFmtId="0" fontId="0" fillId="0" borderId="0" xfId="0" applyAlignment="1">
      <alignment vertical="center" wrapText="1"/>
    </xf>
    <xf numFmtId="49" fontId="2" fillId="0" borderId="0" xfId="0" applyNumberFormat="1" applyFont="1" applyAlignment="1">
      <alignment horizontal="center" vertical="top" wrapText="1"/>
    </xf>
    <xf numFmtId="4" fontId="6" fillId="0" borderId="0" xfId="0" applyNumberFormat="1" applyFont="1" applyAlignment="1">
      <alignment horizontal="right" vertical="top"/>
    </xf>
    <xf numFmtId="4" fontId="2" fillId="0" borderId="0" xfId="0" applyNumberFormat="1" applyFont="1" applyAlignment="1">
      <alignment horizontal="right" vertical="top"/>
    </xf>
    <xf numFmtId="49" fontId="3" fillId="0" borderId="0" xfId="0" applyNumberFormat="1" applyFont="1" applyAlignment="1">
      <alignment horizontal="center" vertical="top" wrapText="1"/>
    </xf>
    <xf numFmtId="4" fontId="7" fillId="0" borderId="0" xfId="0" applyNumberFormat="1" applyFont="1" applyAlignment="1">
      <alignment horizontal="right" vertical="top"/>
    </xf>
    <xf numFmtId="4" fontId="2" fillId="0" borderId="0" xfId="0" applyNumberFormat="1" applyFont="1" applyAlignment="1">
      <alignment horizontal="right" vertical="top"/>
    </xf>
    <xf numFmtId="4" fontId="9" fillId="0" borderId="12" xfId="0" applyNumberFormat="1" applyFont="1" applyBorder="1" applyAlignment="1">
      <alignment horizontal="right" vertical="top"/>
    </xf>
    <xf numFmtId="4" fontId="5" fillId="0" borderId="0" xfId="0" applyNumberFormat="1" applyFont="1" applyBorder="1" applyAlignment="1">
      <alignment horizontal="right" vertical="top"/>
    </xf>
    <xf numFmtId="49" fontId="7" fillId="0" borderId="0" xfId="0" applyNumberFormat="1" applyFont="1" applyAlignment="1">
      <alignment horizontal="left" vertical="top" wrapText="1"/>
    </xf>
    <xf numFmtId="0" fontId="3" fillId="0" borderId="0" xfId="0" applyFont="1" applyAlignment="1">
      <alignment horizontal="left"/>
    </xf>
    <xf numFmtId="49" fontId="7" fillId="0" borderId="0" xfId="0" applyNumberFormat="1" applyFont="1" applyAlignment="1">
      <alignment horizontal="left" vertical="top" wrapText="1"/>
    </xf>
    <xf numFmtId="0" fontId="0" fillId="0" borderId="0" xfId="0" applyAlignment="1">
      <alignment vertical="top"/>
    </xf>
    <xf numFmtId="49" fontId="7" fillId="0" borderId="0" xfId="0" applyNumberFormat="1" applyFont="1" applyAlignment="1">
      <alignment horizontal="center" vertical="top" wrapText="1"/>
    </xf>
    <xf numFmtId="0" fontId="0" fillId="0" borderId="0" xfId="0" applyAlignment="1">
      <alignment horizontal="center" vertical="top"/>
    </xf>
    <xf numFmtId="2" fontId="16" fillId="0" borderId="0" xfId="0" applyNumberFormat="1" applyFont="1" applyAlignment="1">
      <alignment horizontal="left" vertical="top" wrapText="1" inden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51"/>
  <sheetViews>
    <sheetView tabSelected="1" zoomScaleSheetLayoutView="100" workbookViewId="0" topLeftCell="B1">
      <selection activeCell="A1" sqref="A1"/>
      <selection activeCell="A1" sqref="A1"/>
      <selection activeCell="C789" sqref="C789"/>
    </sheetView>
  </sheetViews>
  <sheetFormatPr defaultColWidth="9.00390625" defaultRowHeight="12.75"/>
  <cols>
    <col min="1" max="1" width="6.75390625" style="0" customWidth="1"/>
    <col min="2" max="2" width="23.125" style="0" customWidth="1"/>
    <col min="3" max="3" width="56.125" style="0" customWidth="1"/>
  </cols>
  <sheetData>
    <row r="1" spans="2:3" s="96" customFormat="1" ht="13.5" customHeight="1">
      <c r="B1" s="131" t="s">
        <v>135</v>
      </c>
      <c r="C1" s="131"/>
    </row>
    <row r="2" s="96" customFormat="1" ht="13.5" customHeight="1">
      <c r="B2" s="97" t="s">
        <v>136</v>
      </c>
    </row>
    <row r="3" spans="2:3" s="96" customFormat="1" ht="13.5" customHeight="1">
      <c r="B3" s="97" t="s">
        <v>137</v>
      </c>
      <c r="C3" s="95" t="s">
        <v>138</v>
      </c>
    </row>
    <row r="5" spans="2:3" s="96" customFormat="1" ht="13.5" customHeight="1">
      <c r="B5" s="97" t="s">
        <v>139</v>
      </c>
      <c r="C5" s="95"/>
    </row>
    <row r="6" spans="2:3" s="96" customFormat="1" ht="13.5" customHeight="1">
      <c r="B6" s="97" t="s">
        <v>140</v>
      </c>
      <c r="C6" s="95" t="s">
        <v>141</v>
      </c>
    </row>
    <row r="7" spans="2:3" s="96" customFormat="1" ht="13.5" customHeight="1">
      <c r="B7" s="97"/>
      <c r="C7" s="95" t="s">
        <v>142</v>
      </c>
    </row>
    <row r="8" spans="1:5" s="14" customFormat="1" ht="13.5" customHeight="1">
      <c r="A8" s="37"/>
      <c r="B8" s="13" t="s">
        <v>96</v>
      </c>
      <c r="C8" s="13"/>
      <c r="D8" s="13"/>
      <c r="E8" s="36"/>
    </row>
    <row r="9" spans="1:5" s="14" customFormat="1" ht="13.5" customHeight="1">
      <c r="A9" s="37"/>
      <c r="B9" s="13" t="s">
        <v>97</v>
      </c>
      <c r="C9" s="13" t="s">
        <v>143</v>
      </c>
      <c r="D9" s="13"/>
      <c r="E9" s="36"/>
    </row>
    <row r="10" spans="1:5" s="14" customFormat="1" ht="13.5" customHeight="1">
      <c r="A10" s="37"/>
      <c r="B10" s="13"/>
      <c r="C10" s="13" t="s">
        <v>144</v>
      </c>
      <c r="D10" s="13"/>
      <c r="E10" s="36"/>
    </row>
    <row r="11" spans="1:5" s="14" customFormat="1" ht="12.75" customHeight="1">
      <c r="A11" s="37"/>
      <c r="B11" s="13"/>
      <c r="C11" s="13"/>
      <c r="D11" s="13"/>
      <c r="E11" s="36"/>
    </row>
    <row r="12" spans="1:5" s="14" customFormat="1" ht="29.25" customHeight="1">
      <c r="A12" s="37"/>
      <c r="B12" s="13" t="s">
        <v>80</v>
      </c>
      <c r="C12" s="13" t="s">
        <v>159</v>
      </c>
      <c r="D12" s="13"/>
      <c r="E12" s="36"/>
    </row>
    <row r="13" spans="1:5" s="14" customFormat="1" ht="13.5" customHeight="1">
      <c r="A13" s="37"/>
      <c r="B13" s="13"/>
      <c r="C13" s="13"/>
      <c r="D13" s="13"/>
      <c r="E13" s="36"/>
    </row>
    <row r="14" spans="1:5" s="14" customFormat="1" ht="13.5" customHeight="1">
      <c r="A14" s="37"/>
      <c r="B14" s="13" t="s">
        <v>118</v>
      </c>
      <c r="C14" s="13" t="s">
        <v>145</v>
      </c>
      <c r="D14" s="13"/>
      <c r="E14" s="36"/>
    </row>
    <row r="15" spans="1:5" s="14" customFormat="1" ht="29.25" customHeight="1">
      <c r="A15" s="37"/>
      <c r="B15" s="13"/>
      <c r="C15" s="102" t="s">
        <v>158</v>
      </c>
      <c r="D15" s="13"/>
      <c r="E15" s="36"/>
    </row>
    <row r="16" spans="1:5" s="14" customFormat="1" ht="12.75" customHeight="1">
      <c r="A16" s="37"/>
      <c r="B16" s="13"/>
      <c r="C16" s="13"/>
      <c r="D16" s="13"/>
      <c r="E16" s="36"/>
    </row>
    <row r="17" spans="1:5" s="14" customFormat="1" ht="13.5" customHeight="1">
      <c r="A17" s="37"/>
      <c r="B17" s="13" t="s">
        <v>119</v>
      </c>
      <c r="C17" s="13" t="s">
        <v>146</v>
      </c>
      <c r="D17" s="13"/>
      <c r="E17" s="36"/>
    </row>
    <row r="18" spans="1:5" s="14" customFormat="1" ht="12.75" customHeight="1">
      <c r="A18" s="37"/>
      <c r="B18" s="13"/>
      <c r="C18" s="13"/>
      <c r="D18" s="13"/>
      <c r="E18" s="36"/>
    </row>
    <row r="19" spans="1:5" s="14" customFormat="1" ht="13.5" customHeight="1">
      <c r="A19" s="37"/>
      <c r="B19" s="13" t="s">
        <v>98</v>
      </c>
      <c r="C19" s="13" t="s">
        <v>147</v>
      </c>
      <c r="D19" s="13"/>
      <c r="E19" s="36"/>
    </row>
    <row r="20" spans="1:5" s="14" customFormat="1" ht="12.75" customHeight="1">
      <c r="A20" s="37"/>
      <c r="B20" s="13"/>
      <c r="C20" s="13"/>
      <c r="D20" s="13"/>
      <c r="E20" s="36"/>
    </row>
    <row r="21" spans="1:5" s="14" customFormat="1" ht="13.5" customHeight="1">
      <c r="A21" s="37"/>
      <c r="B21" s="13" t="s">
        <v>148</v>
      </c>
      <c r="C21" s="13" t="s">
        <v>149</v>
      </c>
      <c r="D21" s="13"/>
      <c r="E21" s="36"/>
    </row>
    <row r="22" spans="1:5" s="14" customFormat="1" ht="12.75" customHeight="1">
      <c r="A22" s="37"/>
      <c r="B22" s="13"/>
      <c r="C22" s="13"/>
      <c r="D22" s="13"/>
      <c r="E22" s="36"/>
    </row>
    <row r="23" spans="1:5" s="14" customFormat="1" ht="13.5" customHeight="1">
      <c r="A23" s="37"/>
      <c r="B23" s="13" t="s">
        <v>99</v>
      </c>
      <c r="C23" s="13"/>
      <c r="D23" s="13"/>
      <c r="E23" s="36"/>
    </row>
    <row r="24" spans="1:5" s="14" customFormat="1" ht="13.5" customHeight="1">
      <c r="A24" s="37"/>
      <c r="B24" s="13" t="s">
        <v>100</v>
      </c>
      <c r="C24" s="13" t="s">
        <v>101</v>
      </c>
      <c r="D24" s="13"/>
      <c r="E24" s="36"/>
    </row>
    <row r="25" spans="1:5" s="14" customFormat="1" ht="13.5" customHeight="1">
      <c r="A25" s="37"/>
      <c r="B25" s="13"/>
      <c r="C25" s="13" t="s">
        <v>102</v>
      </c>
      <c r="D25" s="13"/>
      <c r="E25" s="36"/>
    </row>
    <row r="26" spans="1:5" s="14" customFormat="1" ht="12.75" customHeight="1">
      <c r="A26" s="37"/>
      <c r="B26" s="13"/>
      <c r="C26" s="13"/>
      <c r="D26" s="13"/>
      <c r="E26" s="36"/>
    </row>
    <row r="27" spans="1:5" s="14" customFormat="1" ht="13.5" customHeight="1">
      <c r="A27" s="37"/>
      <c r="B27" s="13" t="s">
        <v>122</v>
      </c>
      <c r="C27" s="13" t="s">
        <v>123</v>
      </c>
      <c r="D27" s="13"/>
      <c r="E27" s="36"/>
    </row>
    <row r="28" spans="1:5" s="14" customFormat="1" ht="12.75" customHeight="1">
      <c r="A28" s="37"/>
      <c r="B28" s="13"/>
      <c r="C28" s="13"/>
      <c r="D28" s="13"/>
      <c r="E28" s="36"/>
    </row>
    <row r="29" spans="1:5" s="14" customFormat="1" ht="13.5" customHeight="1">
      <c r="A29" s="37"/>
      <c r="B29" s="13" t="s">
        <v>103</v>
      </c>
      <c r="C29" s="13" t="s">
        <v>127</v>
      </c>
      <c r="D29" s="13"/>
      <c r="E29" s="36"/>
    </row>
    <row r="30" spans="1:5" s="14" customFormat="1" ht="13.5" customHeight="1">
      <c r="A30" s="37"/>
      <c r="B30" s="13"/>
      <c r="C30" s="13" t="s">
        <v>128</v>
      </c>
      <c r="D30" s="13"/>
      <c r="E30" s="36"/>
    </row>
    <row r="31" spans="1:5" s="14" customFormat="1" ht="12.75" customHeight="1">
      <c r="A31" s="37"/>
      <c r="B31" s="13"/>
      <c r="C31" s="13"/>
      <c r="D31" s="13"/>
      <c r="E31" s="36"/>
    </row>
    <row r="32" spans="1:5" s="14" customFormat="1" ht="13.5" customHeight="1">
      <c r="A32" s="37"/>
      <c r="B32" s="13" t="s">
        <v>104</v>
      </c>
      <c r="C32" s="13" t="s">
        <v>150</v>
      </c>
      <c r="D32" s="13"/>
      <c r="E32" s="36"/>
    </row>
    <row r="33" spans="1:5" s="14" customFormat="1" ht="13.5" customHeight="1">
      <c r="A33" s="37"/>
      <c r="B33" s="13"/>
      <c r="C33" s="13" t="s">
        <v>151</v>
      </c>
      <c r="D33" s="13"/>
      <c r="E33" s="36"/>
    </row>
    <row r="34" spans="1:5" s="14" customFormat="1" ht="12.75" customHeight="1">
      <c r="A34" s="37"/>
      <c r="B34" s="13"/>
      <c r="C34" s="13"/>
      <c r="D34" s="13"/>
      <c r="E34" s="36"/>
    </row>
    <row r="35" spans="1:5" s="14" customFormat="1" ht="13.5" customHeight="1">
      <c r="A35" s="37"/>
      <c r="B35" s="13" t="s">
        <v>105</v>
      </c>
      <c r="C35" s="13"/>
      <c r="D35" s="13"/>
      <c r="E35" s="36"/>
    </row>
    <row r="36" spans="1:5" s="14" customFormat="1" ht="13.5" customHeight="1">
      <c r="A36" s="37"/>
      <c r="B36" s="13" t="s">
        <v>106</v>
      </c>
      <c r="C36" s="95" t="s">
        <v>132</v>
      </c>
      <c r="D36" s="13"/>
      <c r="E36" s="36"/>
    </row>
    <row r="37" spans="1:5" s="14" customFormat="1" ht="12.75" customHeight="1">
      <c r="A37" s="37"/>
      <c r="B37" s="13"/>
      <c r="C37" s="13"/>
      <c r="D37" s="13"/>
      <c r="E37" s="36"/>
    </row>
    <row r="38" spans="1:5" s="14" customFormat="1" ht="13.5" customHeight="1">
      <c r="A38" s="37"/>
      <c r="B38" s="13" t="s">
        <v>105</v>
      </c>
      <c r="C38" s="13"/>
      <c r="D38" s="13"/>
      <c r="E38" s="36"/>
    </row>
    <row r="39" spans="1:5" s="14" customFormat="1" ht="13.5" customHeight="1">
      <c r="A39" s="37"/>
      <c r="B39" s="13" t="s">
        <v>81</v>
      </c>
      <c r="C39" s="95" t="s">
        <v>132</v>
      </c>
      <c r="D39" s="13"/>
      <c r="E39" s="36"/>
    </row>
    <row r="40" spans="1:5" s="14" customFormat="1" ht="12.75" customHeight="1">
      <c r="A40" s="37"/>
      <c r="B40" s="13"/>
      <c r="C40" s="13"/>
      <c r="D40" s="13"/>
      <c r="E40" s="36"/>
    </row>
    <row r="41" spans="1:5" s="14" customFormat="1" ht="13.5" customHeight="1">
      <c r="A41" s="37"/>
      <c r="B41" s="13" t="s">
        <v>131</v>
      </c>
      <c r="C41" s="95" t="s">
        <v>130</v>
      </c>
      <c r="D41" s="13"/>
      <c r="E41" s="36"/>
    </row>
    <row r="42" spans="1:5" s="14" customFormat="1" ht="12.75" customHeight="1">
      <c r="A42" s="37"/>
      <c r="B42" s="13"/>
      <c r="C42" s="13"/>
      <c r="D42" s="13"/>
      <c r="E42" s="36"/>
    </row>
    <row r="43" spans="1:5" s="14" customFormat="1" ht="13.5" customHeight="1">
      <c r="A43" s="37"/>
      <c r="B43" s="13" t="s">
        <v>107</v>
      </c>
      <c r="C43" s="13" t="s">
        <v>78</v>
      </c>
      <c r="D43" s="13"/>
      <c r="E43" s="36"/>
    </row>
    <row r="44" spans="1:5" s="14" customFormat="1" ht="12.75" customHeight="1">
      <c r="A44" s="37"/>
      <c r="B44" s="13"/>
      <c r="C44" s="13"/>
      <c r="D44" s="13"/>
      <c r="E44" s="36"/>
    </row>
    <row r="45" spans="1:5" s="14" customFormat="1" ht="13.5" customHeight="1">
      <c r="A45" s="37"/>
      <c r="B45" s="13" t="s">
        <v>108</v>
      </c>
      <c r="C45" s="13"/>
      <c r="D45" s="13"/>
      <c r="E45" s="36"/>
    </row>
    <row r="46" spans="1:5" s="14" customFormat="1" ht="13.5" customHeight="1">
      <c r="A46" s="37"/>
      <c r="B46" s="13" t="s">
        <v>109</v>
      </c>
      <c r="C46" s="13" t="s">
        <v>134</v>
      </c>
      <c r="D46" s="13"/>
      <c r="E46" s="36"/>
    </row>
    <row r="47" spans="1:5" s="14" customFormat="1" ht="12.75" customHeight="1">
      <c r="A47" s="37"/>
      <c r="B47" s="13"/>
      <c r="C47" s="13"/>
      <c r="D47" s="13"/>
      <c r="E47" s="36"/>
    </row>
    <row r="48" spans="1:5" s="14" customFormat="1" ht="13.5" customHeight="1">
      <c r="A48" s="37"/>
      <c r="B48" s="13" t="s">
        <v>110</v>
      </c>
      <c r="C48" s="13" t="s">
        <v>133</v>
      </c>
      <c r="D48" s="13"/>
      <c r="E48" s="36"/>
    </row>
    <row r="49" spans="1:5" s="14" customFormat="1" ht="13.5" customHeight="1">
      <c r="A49" s="37"/>
      <c r="B49" s="13"/>
      <c r="C49" s="13"/>
      <c r="D49" s="13"/>
      <c r="E49" s="36"/>
    </row>
    <row r="50" spans="1:5" s="14" customFormat="1" ht="13.5" customHeight="1">
      <c r="A50" s="37"/>
      <c r="B50" s="13"/>
      <c r="C50" s="95"/>
      <c r="D50" s="13"/>
      <c r="E50" s="36"/>
    </row>
    <row r="51" spans="2:3" ht="12.75" customHeight="1">
      <c r="B51" s="20"/>
      <c r="C51" s="44"/>
    </row>
  </sheetData>
  <sheetProtection/>
  <mergeCells count="1">
    <mergeCell ref="B1:C1"/>
  </mergeCells>
  <printOptions/>
  <pageMargins left="0.984251968503937" right="0.3937007874015748" top="0.984251968503937" bottom="0.984251968503937" header="0.5905511811023623" footer="0.5905511811023623"/>
  <pageSetup horizontalDpi="300" verticalDpi="300" orientation="portrait" paperSize="9" r:id="rId1"/>
  <headerFooter alignWithMargins="0">
    <oddHeader xml:space="preserve">&amp;L             </oddHeader>
  </headerFooter>
</worksheet>
</file>

<file path=xl/worksheets/sheet2.xml><?xml version="1.0" encoding="utf-8"?>
<worksheet xmlns="http://schemas.openxmlformats.org/spreadsheetml/2006/main" xmlns:r="http://schemas.openxmlformats.org/officeDocument/2006/relationships">
  <dimension ref="A1:M41"/>
  <sheetViews>
    <sheetView zoomScaleSheetLayoutView="100" workbookViewId="0" topLeftCell="A1">
      <selection activeCell="A1" sqref="A1"/>
      <selection activeCell="A1" sqref="A1"/>
      <selection activeCell="B10" sqref="B10"/>
    </sheetView>
  </sheetViews>
  <sheetFormatPr defaultColWidth="9.00390625" defaultRowHeight="12.75"/>
  <cols>
    <col min="1" max="1" width="10.75390625" style="0" customWidth="1"/>
    <col min="2" max="2" width="50.75390625" style="0" customWidth="1"/>
    <col min="3" max="3" width="24.75390625" style="0" customWidth="1"/>
  </cols>
  <sheetData>
    <row r="1" spans="1:6" s="14" customFormat="1" ht="13.5" customHeight="1">
      <c r="A1" s="23"/>
      <c r="B1" s="13" t="s">
        <v>56</v>
      </c>
      <c r="C1" s="20"/>
      <c r="D1" s="6"/>
      <c r="E1" s="19"/>
      <c r="F1" s="19"/>
    </row>
    <row r="2" spans="1:6" s="14" customFormat="1" ht="12.75" customHeight="1">
      <c r="A2" s="23"/>
      <c r="B2" s="13"/>
      <c r="C2" s="20"/>
      <c r="D2" s="6"/>
      <c r="E2" s="19"/>
      <c r="F2" s="19"/>
    </row>
    <row r="3" spans="1:6" s="14" customFormat="1" ht="13.5" customHeight="1">
      <c r="A3" s="23"/>
      <c r="B3" s="13" t="s">
        <v>21</v>
      </c>
      <c r="C3" s="20"/>
      <c r="D3" s="6"/>
      <c r="E3" s="19"/>
      <c r="F3" s="19"/>
    </row>
    <row r="4" spans="1:6" s="14" customFormat="1" ht="12.75" customHeight="1">
      <c r="A4" s="23"/>
      <c r="B4" s="13"/>
      <c r="C4" s="20"/>
      <c r="D4" s="6"/>
      <c r="E4" s="19"/>
      <c r="F4" s="19"/>
    </row>
    <row r="5" spans="1:6" s="14" customFormat="1" ht="13.5" customHeight="1">
      <c r="A5" s="23"/>
      <c r="B5" s="132" t="s">
        <v>164</v>
      </c>
      <c r="C5" s="133"/>
      <c r="D5" s="133"/>
      <c r="E5" s="133"/>
      <c r="F5" s="19"/>
    </row>
    <row r="6" spans="1:6" s="14" customFormat="1" ht="12.75" customHeight="1">
      <c r="A6" s="23"/>
      <c r="B6" s="13"/>
      <c r="C6" s="20"/>
      <c r="D6" s="6"/>
      <c r="E6" s="19"/>
      <c r="F6" s="19"/>
    </row>
    <row r="7" spans="1:6" s="14" customFormat="1" ht="13.5" customHeight="1">
      <c r="A7" s="23"/>
      <c r="B7" s="13" t="s">
        <v>22</v>
      </c>
      <c r="C7" s="20"/>
      <c r="D7" s="6"/>
      <c r="E7" s="19"/>
      <c r="F7" s="19"/>
    </row>
    <row r="8" spans="1:6" s="14" customFormat="1" ht="12.75" customHeight="1">
      <c r="A8" s="23"/>
      <c r="B8" s="13"/>
      <c r="C8" s="20" t="s">
        <v>120</v>
      </c>
      <c r="D8" s="6"/>
      <c r="E8" s="19"/>
      <c r="F8" s="19"/>
    </row>
    <row r="9" spans="1:6" s="14" customFormat="1" ht="13.5" customHeight="1">
      <c r="A9" s="23"/>
      <c r="B9" s="134" t="s">
        <v>24</v>
      </c>
      <c r="C9" s="135"/>
      <c r="D9" s="135"/>
      <c r="E9" s="135"/>
      <c r="F9" s="19"/>
    </row>
    <row r="10" spans="1:6" s="14" customFormat="1" ht="12.75" customHeight="1">
      <c r="A10" s="23"/>
      <c r="B10" s="13" t="s">
        <v>25</v>
      </c>
      <c r="C10" s="20"/>
      <c r="D10" s="6"/>
      <c r="E10" s="19"/>
      <c r="F10" s="19"/>
    </row>
    <row r="11" spans="1:6" s="14" customFormat="1" ht="12.75" customHeight="1">
      <c r="A11" s="13"/>
      <c r="B11" s="13"/>
      <c r="C11" s="18"/>
      <c r="D11" s="6"/>
      <c r="E11" s="19"/>
      <c r="F11" s="19"/>
    </row>
    <row r="12" spans="1:6" s="14" customFormat="1" ht="12.75" customHeight="1">
      <c r="A12" s="12"/>
      <c r="B12" s="20" t="s">
        <v>92</v>
      </c>
      <c r="C12" s="18"/>
      <c r="D12" s="6"/>
      <c r="E12" s="19"/>
      <c r="F12" s="19"/>
    </row>
    <row r="13" spans="1:6" s="14" customFormat="1" ht="12.75" customHeight="1">
      <c r="A13" s="12"/>
      <c r="B13" s="20" t="s">
        <v>157</v>
      </c>
      <c r="C13" s="18"/>
      <c r="D13" s="6"/>
      <c r="E13" s="19"/>
      <c r="F13" s="19"/>
    </row>
    <row r="14" spans="1:13" s="14" customFormat="1" ht="13.5" customHeight="1">
      <c r="A14" s="12"/>
      <c r="B14" s="22"/>
      <c r="C14" s="47" t="s">
        <v>165</v>
      </c>
      <c r="D14" s="6"/>
      <c r="E14" s="19"/>
      <c r="F14" s="19"/>
      <c r="M14" s="14" t="s">
        <v>51</v>
      </c>
    </row>
    <row r="15" spans="1:6" s="14" customFormat="1" ht="12.75" customHeight="1">
      <c r="A15" s="12"/>
      <c r="B15" s="22"/>
      <c r="C15" s="47"/>
      <c r="D15" s="6"/>
      <c r="E15" s="19"/>
      <c r="F15" s="19"/>
    </row>
    <row r="16" spans="1:6" s="14" customFormat="1" ht="12.75" customHeight="1">
      <c r="A16" s="46"/>
      <c r="B16" s="51"/>
      <c r="C16" s="36"/>
      <c r="D16" s="6"/>
      <c r="E16" s="19"/>
      <c r="F16" s="19"/>
    </row>
    <row r="17" spans="1:6" s="49" customFormat="1" ht="13.5" customHeight="1">
      <c r="A17" s="46" t="s">
        <v>74</v>
      </c>
      <c r="B17" s="52" t="s">
        <v>161</v>
      </c>
      <c r="C17" s="47">
        <f>popis!$E$29</f>
        <v>0</v>
      </c>
      <c r="D17" s="48"/>
      <c r="E17" s="47"/>
      <c r="F17" s="47"/>
    </row>
    <row r="18" spans="1:6" s="49" customFormat="1" ht="12.75" customHeight="1">
      <c r="A18" s="54"/>
      <c r="B18" s="52"/>
      <c r="C18" s="48"/>
      <c r="D18" s="48"/>
      <c r="E18" s="47"/>
      <c r="F18" s="47"/>
    </row>
    <row r="19" spans="1:6" s="49" customFormat="1" ht="30" customHeight="1">
      <c r="A19" s="46" t="s">
        <v>111</v>
      </c>
      <c r="B19" s="56" t="s">
        <v>67</v>
      </c>
      <c r="C19" s="47">
        <f>popis!$E$59</f>
        <v>0</v>
      </c>
      <c r="D19" s="48"/>
      <c r="E19" s="47"/>
      <c r="F19" s="47"/>
    </row>
    <row r="20" spans="1:6" s="14" customFormat="1" ht="12.75" customHeight="1">
      <c r="A20" s="12"/>
      <c r="B20" s="22"/>
      <c r="C20" s="47"/>
      <c r="D20" s="6"/>
      <c r="E20" s="19"/>
      <c r="F20" s="19"/>
    </row>
    <row r="21" spans="1:6" s="59" customFormat="1" ht="13.5" customHeight="1">
      <c r="A21" s="46" t="s">
        <v>113</v>
      </c>
      <c r="B21" s="56" t="s">
        <v>23</v>
      </c>
      <c r="C21" s="47">
        <f>popis!$E$96</f>
        <v>0</v>
      </c>
      <c r="D21" s="58"/>
      <c r="E21" s="47"/>
      <c r="F21" s="47"/>
    </row>
    <row r="22" spans="1:6" s="49" customFormat="1" ht="12.75" customHeight="1">
      <c r="A22" s="54"/>
      <c r="B22" s="52"/>
      <c r="C22" s="48"/>
      <c r="D22" s="48"/>
      <c r="E22" s="47"/>
      <c r="F22" s="47"/>
    </row>
    <row r="23" spans="1:6" s="49" customFormat="1" ht="12.75" customHeight="1">
      <c r="A23" s="46"/>
      <c r="B23" s="45"/>
      <c r="C23" s="47"/>
      <c r="D23" s="48"/>
      <c r="E23" s="47"/>
      <c r="F23" s="47"/>
    </row>
    <row r="24" spans="1:6" s="49" customFormat="1" ht="13.5" customHeight="1">
      <c r="A24" s="46" t="s">
        <v>114</v>
      </c>
      <c r="B24" s="50" t="s">
        <v>115</v>
      </c>
      <c r="C24" s="48">
        <f>popis!$E$133</f>
        <v>0</v>
      </c>
      <c r="D24" s="48"/>
      <c r="E24" s="47"/>
      <c r="F24" s="47"/>
    </row>
    <row r="25" spans="1:6" s="49" customFormat="1" ht="12.75" customHeight="1">
      <c r="A25" s="46"/>
      <c r="B25" s="50"/>
      <c r="C25" s="48"/>
      <c r="D25" s="48"/>
      <c r="E25" s="47"/>
      <c r="F25" s="47"/>
    </row>
    <row r="26" spans="1:6" s="49" customFormat="1" ht="15" customHeight="1">
      <c r="A26" s="54" t="s">
        <v>121</v>
      </c>
      <c r="B26" s="50" t="s">
        <v>152</v>
      </c>
      <c r="C26" s="48">
        <f>popis!$E$146</f>
        <v>0</v>
      </c>
      <c r="D26" s="48"/>
      <c r="E26" s="47"/>
      <c r="F26" s="47"/>
    </row>
    <row r="27" spans="1:6" s="49" customFormat="1" ht="12.75" customHeight="1">
      <c r="A27" s="54"/>
      <c r="B27" s="50"/>
      <c r="C27" s="48"/>
      <c r="D27" s="48"/>
      <c r="E27" s="47"/>
      <c r="F27" s="47"/>
    </row>
    <row r="28" spans="1:6" s="49" customFormat="1" ht="12.75" customHeight="1">
      <c r="A28" s="54"/>
      <c r="B28" s="50"/>
      <c r="C28" s="48"/>
      <c r="D28" s="48"/>
      <c r="E28" s="47"/>
      <c r="F28" s="47"/>
    </row>
    <row r="29" spans="1:6" s="49" customFormat="1" ht="13.5" customHeight="1">
      <c r="A29" s="54" t="s">
        <v>83</v>
      </c>
      <c r="B29" s="50" t="s">
        <v>155</v>
      </c>
      <c r="C29" s="48">
        <f>popis!$E$167</f>
        <v>0</v>
      </c>
      <c r="D29" s="48"/>
      <c r="E29" s="47"/>
      <c r="F29" s="47"/>
    </row>
    <row r="30" spans="1:6" s="49" customFormat="1" ht="12.75" customHeight="1">
      <c r="A30" s="54"/>
      <c r="B30" s="57" t="s">
        <v>156</v>
      </c>
      <c r="C30" s="48"/>
      <c r="D30" s="48"/>
      <c r="E30" s="47"/>
      <c r="F30" s="47"/>
    </row>
    <row r="31" spans="1:6" s="14" customFormat="1" ht="12.75" customHeight="1">
      <c r="A31" s="30"/>
      <c r="B31" s="26"/>
      <c r="C31" s="27"/>
      <c r="D31" s="28"/>
      <c r="E31" s="29"/>
      <c r="F31" s="129"/>
    </row>
    <row r="32" spans="1:6" s="14" customFormat="1" ht="12.75" customHeight="1">
      <c r="A32" s="23"/>
      <c r="B32" s="24"/>
      <c r="C32" s="25"/>
      <c r="D32" s="6"/>
      <c r="E32" s="19"/>
      <c r="F32" s="19"/>
    </row>
    <row r="33" spans="1:4" s="14" customFormat="1" ht="12.75" customHeight="1">
      <c r="A33" s="12"/>
      <c r="B33" s="20" t="s">
        <v>46</v>
      </c>
      <c r="C33" s="36">
        <f>SUM(C16:C32)</f>
        <v>0</v>
      </c>
      <c r="D33" s="6"/>
    </row>
    <row r="34" spans="1:6" s="14" customFormat="1" ht="12.75" customHeight="1">
      <c r="A34" s="12"/>
      <c r="B34" s="20"/>
      <c r="C34" s="18"/>
      <c r="D34" s="6"/>
      <c r="E34" s="36"/>
      <c r="F34" s="36"/>
    </row>
    <row r="35" spans="1:6" s="14" customFormat="1" ht="12.75" customHeight="1">
      <c r="A35" s="12"/>
      <c r="B35" s="20" t="s">
        <v>88</v>
      </c>
      <c r="C35" s="18"/>
      <c r="D35" s="6"/>
      <c r="E35" s="36"/>
      <c r="F35" s="36"/>
    </row>
    <row r="36" spans="1:6" s="14" customFormat="1" ht="12.75" customHeight="1">
      <c r="A36" s="12"/>
      <c r="B36" s="20"/>
      <c r="C36" s="18"/>
      <c r="D36" s="6"/>
      <c r="E36" s="36"/>
      <c r="F36" s="36"/>
    </row>
    <row r="37" spans="1:6" s="14" customFormat="1" ht="12.75" customHeight="1">
      <c r="A37" s="12"/>
      <c r="B37" s="20" t="s">
        <v>153</v>
      </c>
      <c r="C37" s="36">
        <f>C33*0.22</f>
        <v>0</v>
      </c>
      <c r="D37" s="6"/>
      <c r="E37" s="36"/>
      <c r="F37" s="36"/>
    </row>
    <row r="38" spans="1:6" s="14" customFormat="1" ht="12.75" customHeight="1">
      <c r="A38" s="12"/>
      <c r="B38" s="22"/>
      <c r="C38" s="18"/>
      <c r="D38" s="6"/>
      <c r="E38" s="36"/>
      <c r="F38" s="36"/>
    </row>
    <row r="39" spans="1:6" s="14" customFormat="1" ht="12.75" customHeight="1">
      <c r="A39" s="12"/>
      <c r="B39" s="22"/>
      <c r="C39" s="18"/>
      <c r="D39" s="6"/>
      <c r="E39" s="36"/>
      <c r="F39" s="36"/>
    </row>
    <row r="40" spans="1:6" s="14" customFormat="1" ht="12.75" customHeight="1">
      <c r="A40" s="12"/>
      <c r="B40" s="22"/>
      <c r="C40" s="18"/>
      <c r="D40" s="6"/>
      <c r="E40" s="36"/>
      <c r="F40" s="36"/>
    </row>
    <row r="41" spans="1:6" s="42" customFormat="1" ht="14.25" customHeight="1">
      <c r="A41" s="38"/>
      <c r="B41" s="39" t="s">
        <v>154</v>
      </c>
      <c r="C41" s="43">
        <f>SUM(C33:C39)</f>
        <v>0</v>
      </c>
      <c r="D41" s="40"/>
      <c r="E41" s="41"/>
      <c r="F41" s="41"/>
    </row>
  </sheetData>
  <sheetProtection/>
  <mergeCells count="2">
    <mergeCell ref="B5:E5"/>
    <mergeCell ref="B9:E9"/>
  </mergeCells>
  <printOptions/>
  <pageMargins left="0.984251968503937" right="0.3937007874015748" top="0.86" bottom="0.984251968503937" header="0.43" footer="0.5905511811023623"/>
  <pageSetup horizontalDpi="300" verticalDpi="300" orientation="portrait" paperSize="9" r:id="rId1"/>
  <headerFooter alignWithMargins="0">
    <oddHeader>&amp;L&amp;9           &amp;UUREDITEV ob  KRKI&amp;C&amp;9P Z I,  P Z R&amp;R&amp;9BAZAARHITEKTURA doo</oddHeader>
    <oddFooter>&amp;C&amp;P</oddFooter>
  </headerFooter>
</worksheet>
</file>

<file path=xl/worksheets/sheet3.xml><?xml version="1.0" encoding="utf-8"?>
<worksheet xmlns="http://schemas.openxmlformats.org/spreadsheetml/2006/main" xmlns:r="http://schemas.openxmlformats.org/officeDocument/2006/relationships">
  <sheetPr codeName="List1"/>
  <dimension ref="A1:I203"/>
  <sheetViews>
    <sheetView zoomScaleSheetLayoutView="100" workbookViewId="0" topLeftCell="A52">
      <selection activeCell="C789" sqref="C789"/>
      <selection activeCell="C320" sqref="C320"/>
      <selection activeCell="D40" sqref="D40"/>
    </sheetView>
  </sheetViews>
  <sheetFormatPr defaultColWidth="9.00390625" defaultRowHeight="12.75" outlineLevelRow="1"/>
  <cols>
    <col min="1" max="1" width="7.25390625" style="5" customWidth="1"/>
    <col min="2" max="2" width="42.875" style="4" customWidth="1"/>
    <col min="3" max="3" width="8.75390625" style="2" customWidth="1"/>
    <col min="4" max="4" width="12.75390625" style="2" customWidth="1"/>
    <col min="5" max="6" width="16.375" style="3" customWidth="1"/>
    <col min="7" max="7" width="20.375" style="1" customWidth="1"/>
    <col min="8" max="16384" width="9.125" style="1" customWidth="1"/>
  </cols>
  <sheetData>
    <row r="1" spans="1:7" s="15" customFormat="1" ht="12.75" customHeight="1">
      <c r="A1" s="21" t="s">
        <v>89</v>
      </c>
      <c r="B1" s="16" t="s">
        <v>95</v>
      </c>
      <c r="C1" s="17" t="s">
        <v>90</v>
      </c>
      <c r="D1" s="100" t="s">
        <v>91</v>
      </c>
      <c r="E1" s="101" t="s">
        <v>117</v>
      </c>
      <c r="F1" s="128"/>
      <c r="G1" s="128"/>
    </row>
    <row r="2" spans="1:6" s="35" customFormat="1" ht="12.75" customHeight="1">
      <c r="A2" s="31"/>
      <c r="B2" s="32"/>
      <c r="C2" s="33"/>
      <c r="D2" s="33"/>
      <c r="E2" s="34"/>
      <c r="F2" s="34"/>
    </row>
    <row r="3" spans="1:6" s="55" customFormat="1" ht="12.75" customHeight="1">
      <c r="A3" s="60"/>
      <c r="B3" s="13" t="s">
        <v>163</v>
      </c>
      <c r="C3" s="7"/>
      <c r="D3" s="9"/>
      <c r="E3" s="53"/>
      <c r="F3" s="53"/>
    </row>
    <row r="4" spans="1:6" s="55" customFormat="1" ht="12.75" customHeight="1">
      <c r="A4" s="60"/>
      <c r="B4" s="13"/>
      <c r="C4" s="7"/>
      <c r="D4" s="9"/>
      <c r="E4" s="53"/>
      <c r="F4" s="53"/>
    </row>
    <row r="5" spans="1:6" s="55" customFormat="1" ht="12.75" customHeight="1">
      <c r="A5" s="60"/>
      <c r="B5" s="132" t="s">
        <v>178</v>
      </c>
      <c r="C5" s="133"/>
      <c r="D5" s="133"/>
      <c r="E5" s="53"/>
      <c r="F5" s="53"/>
    </row>
    <row r="6" spans="1:6" s="55" customFormat="1" ht="12.75" customHeight="1">
      <c r="A6" s="60"/>
      <c r="B6" s="13"/>
      <c r="C6" s="7"/>
      <c r="D6" s="9"/>
      <c r="E6" s="53"/>
      <c r="F6" s="53"/>
    </row>
    <row r="7" spans="1:6" s="55" customFormat="1" ht="12.75" customHeight="1">
      <c r="A7" s="60"/>
      <c r="B7" s="132" t="s">
        <v>164</v>
      </c>
      <c r="C7" s="133"/>
      <c r="D7" s="133"/>
      <c r="E7" s="133"/>
      <c r="F7" s="53"/>
    </row>
    <row r="8" spans="1:6" s="55" customFormat="1" ht="12.75" customHeight="1">
      <c r="A8" s="60"/>
      <c r="B8" s="13"/>
      <c r="C8" s="7"/>
      <c r="D8" s="9"/>
      <c r="E8" s="53"/>
      <c r="F8" s="53"/>
    </row>
    <row r="9" spans="1:6" s="55" customFormat="1" ht="12.75" customHeight="1">
      <c r="A9" s="60"/>
      <c r="B9" s="13" t="s">
        <v>179</v>
      </c>
      <c r="C9" s="7"/>
      <c r="D9" s="9"/>
      <c r="E9" s="53"/>
      <c r="F9" s="53"/>
    </row>
    <row r="10" spans="1:6" s="55" customFormat="1" ht="12.75" customHeight="1">
      <c r="A10" s="60"/>
      <c r="B10" s="13"/>
      <c r="C10" s="7"/>
      <c r="D10" s="9"/>
      <c r="E10" s="53"/>
      <c r="F10" s="53"/>
    </row>
    <row r="11" spans="1:6" s="55" customFormat="1" ht="12.75" customHeight="1">
      <c r="A11" s="60"/>
      <c r="B11" s="13"/>
      <c r="C11" s="7"/>
      <c r="D11" s="9"/>
      <c r="E11" s="53"/>
      <c r="F11" s="53"/>
    </row>
    <row r="12" spans="1:6" s="55" customFormat="1" ht="12.75" customHeight="1">
      <c r="A12" s="60"/>
      <c r="B12" s="13"/>
      <c r="C12" s="7"/>
      <c r="D12" s="9"/>
      <c r="E12" s="53"/>
      <c r="F12" s="53"/>
    </row>
    <row r="13" spans="1:6" s="55" customFormat="1" ht="27" customHeight="1">
      <c r="A13" s="60"/>
      <c r="B13" s="134" t="s">
        <v>180</v>
      </c>
      <c r="C13" s="135"/>
      <c r="D13" s="135"/>
      <c r="E13" s="135"/>
      <c r="F13" s="53"/>
    </row>
    <row r="14" spans="1:6" s="55" customFormat="1" ht="12.75" customHeight="1">
      <c r="A14" s="60"/>
      <c r="B14" s="130"/>
      <c r="C14" s="1"/>
      <c r="D14" s="1"/>
      <c r="E14" s="1"/>
      <c r="F14" s="53"/>
    </row>
    <row r="15" spans="1:6" s="55" customFormat="1" ht="12.75" customHeight="1">
      <c r="A15" s="60"/>
      <c r="B15" s="130"/>
      <c r="C15" s="1"/>
      <c r="D15" s="1"/>
      <c r="E15" s="1"/>
      <c r="F15" s="53"/>
    </row>
    <row r="16" spans="1:6" s="63" customFormat="1" ht="126" customHeight="1">
      <c r="A16" s="65"/>
      <c r="B16" s="136" t="s">
        <v>181</v>
      </c>
      <c r="C16" s="136"/>
      <c r="D16" s="136"/>
      <c r="E16" s="62"/>
      <c r="F16" s="62"/>
    </row>
    <row r="17" spans="1:6" s="63" customFormat="1" ht="48" customHeight="1">
      <c r="A17" s="65"/>
      <c r="B17" s="136" t="s">
        <v>50</v>
      </c>
      <c r="C17" s="136"/>
      <c r="D17" s="136"/>
      <c r="E17" s="62"/>
      <c r="F17" s="62"/>
    </row>
    <row r="18" spans="1:6" s="63" customFormat="1" ht="12.75" customHeight="1">
      <c r="A18" s="13" t="s">
        <v>167</v>
      </c>
      <c r="B18" s="13" t="s">
        <v>161</v>
      </c>
      <c r="C18" s="66"/>
      <c r="D18" s="66"/>
      <c r="E18" s="62"/>
      <c r="F18" s="62"/>
    </row>
    <row r="19" spans="1:6" s="63" customFormat="1" ht="12.75" customHeight="1">
      <c r="A19" s="65"/>
      <c r="B19" s="66"/>
      <c r="C19" s="66"/>
      <c r="D19" s="66"/>
      <c r="E19" s="62"/>
      <c r="F19" s="62"/>
    </row>
    <row r="20" spans="1:6" s="63" customFormat="1" ht="216.75">
      <c r="A20" s="67" t="s">
        <v>169</v>
      </c>
      <c r="B20" s="72" t="s">
        <v>173</v>
      </c>
      <c r="C20" s="61"/>
      <c r="D20" s="61"/>
      <c r="E20" s="62"/>
      <c r="F20" s="62"/>
    </row>
    <row r="21" spans="1:6" s="63" customFormat="1" ht="12.75">
      <c r="A21" s="67"/>
      <c r="B21" s="74" t="s">
        <v>86</v>
      </c>
      <c r="C21" s="73">
        <v>700</v>
      </c>
      <c r="D21" s="61"/>
      <c r="E21" s="62" t="str">
        <f>IF(OR(ISBLANK(C21),ISBLANK(D21))," ",KOLIC*CENA)</f>
        <v> </v>
      </c>
      <c r="F21" s="62"/>
    </row>
    <row r="22" spans="1:6" s="63" customFormat="1" ht="12.75" customHeight="1">
      <c r="A22" s="64"/>
      <c r="B22" s="72"/>
      <c r="C22" s="61"/>
      <c r="D22" s="61"/>
      <c r="E22" s="62"/>
      <c r="F22" s="62"/>
    </row>
    <row r="23" spans="1:7" s="63" customFormat="1" ht="39.75" customHeight="1">
      <c r="A23" s="64" t="s">
        <v>170</v>
      </c>
      <c r="B23" s="72" t="s">
        <v>188</v>
      </c>
      <c r="C23" s="61"/>
      <c r="D23" s="61" t="s">
        <v>55</v>
      </c>
      <c r="E23" s="62"/>
      <c r="F23" s="62"/>
      <c r="G23" s="63" t="s">
        <v>51</v>
      </c>
    </row>
    <row r="24" spans="1:6" s="63" customFormat="1" ht="12.75">
      <c r="A24" s="64"/>
      <c r="B24" s="74" t="s">
        <v>189</v>
      </c>
      <c r="C24" s="73">
        <v>15</v>
      </c>
      <c r="D24" s="61"/>
      <c r="E24" s="62" t="str">
        <f>IF(OR(ISBLANK(C24),ISBLANK(D24))," ",KOLIC*CENA)</f>
        <v> </v>
      </c>
      <c r="F24" s="62"/>
    </row>
    <row r="25" spans="1:6" s="63" customFormat="1" ht="12.75">
      <c r="A25" s="64"/>
      <c r="B25" s="74"/>
      <c r="C25" s="73"/>
      <c r="D25" s="61"/>
      <c r="E25" s="62"/>
      <c r="F25" s="62"/>
    </row>
    <row r="26" spans="1:6" s="63" customFormat="1" ht="191.25">
      <c r="A26" s="8" t="s">
        <v>171</v>
      </c>
      <c r="B26" s="11" t="s">
        <v>166</v>
      </c>
      <c r="C26" s="9"/>
      <c r="D26" s="2"/>
      <c r="E26" s="3" t="str">
        <f>IF(OR(ISBLANK(C26),ISBLANK(D26))," ",KOLIC*CENA)</f>
        <v> </v>
      </c>
      <c r="F26" s="62"/>
    </row>
    <row r="27" spans="1:6" s="63" customFormat="1" ht="12.75">
      <c r="A27" s="1"/>
      <c r="B27" s="104" t="s">
        <v>160</v>
      </c>
      <c r="C27" s="105">
        <v>1</v>
      </c>
      <c r="D27" s="2"/>
      <c r="E27" s="3" t="str">
        <f>IF(OR(ISBLANK(C27),ISBLANK(D27))," ",KOLIC*CENA)</f>
        <v> </v>
      </c>
      <c r="F27" s="62"/>
    </row>
    <row r="28" spans="1:6" s="63" customFormat="1" ht="12.75">
      <c r="A28" s="64"/>
      <c r="B28" s="74"/>
      <c r="C28" s="73"/>
      <c r="D28" s="61"/>
      <c r="E28" s="62"/>
      <c r="F28" s="62"/>
    </row>
    <row r="29" spans="1:6" s="84" customFormat="1" ht="15">
      <c r="A29" s="81"/>
      <c r="B29" s="13" t="s">
        <v>9</v>
      </c>
      <c r="C29" s="83"/>
      <c r="D29" s="83"/>
      <c r="E29" s="68">
        <f>SUM(E21:E28)</f>
        <v>0</v>
      </c>
      <c r="F29" s="68"/>
    </row>
    <row r="30" spans="1:6" s="84" customFormat="1" ht="12.75">
      <c r="A30" s="81"/>
      <c r="B30" s="82"/>
      <c r="C30" s="83"/>
      <c r="D30" s="83"/>
      <c r="E30" s="68"/>
      <c r="F30" s="68"/>
    </row>
    <row r="31" spans="1:6" s="84" customFormat="1" ht="12.75">
      <c r="A31" s="81"/>
      <c r="B31" s="82"/>
      <c r="C31" s="83"/>
      <c r="D31" s="83"/>
      <c r="E31" s="68"/>
      <c r="F31" s="68"/>
    </row>
    <row r="32" spans="1:7" s="63" customFormat="1" ht="38.25" customHeight="1">
      <c r="A32" s="98" t="s">
        <v>112</v>
      </c>
      <c r="B32" s="99" t="s">
        <v>168</v>
      </c>
      <c r="C32" s="68"/>
      <c r="D32" s="61"/>
      <c r="E32" s="62"/>
      <c r="F32" s="62"/>
      <c r="G32" s="63" t="s">
        <v>52</v>
      </c>
    </row>
    <row r="33" spans="1:6" s="70" customFormat="1" ht="12.75">
      <c r="A33" s="64"/>
      <c r="B33" s="66" t="s">
        <v>82</v>
      </c>
      <c r="C33" s="69"/>
      <c r="D33" s="61"/>
      <c r="E33" s="62" t="s">
        <v>51</v>
      </c>
      <c r="F33" s="62"/>
    </row>
    <row r="34" spans="1:6" s="63" customFormat="1" ht="177" customHeight="1">
      <c r="A34" s="65"/>
      <c r="B34" s="66" t="s">
        <v>190</v>
      </c>
      <c r="C34" s="61"/>
      <c r="D34" s="61"/>
      <c r="E34" s="62"/>
      <c r="F34" s="62"/>
    </row>
    <row r="35" spans="1:6" s="63" customFormat="1" ht="99.75" customHeight="1">
      <c r="A35" s="65"/>
      <c r="B35" s="66" t="s">
        <v>182</v>
      </c>
      <c r="C35" s="61"/>
      <c r="D35" s="61"/>
      <c r="E35" s="62"/>
      <c r="F35" s="62"/>
    </row>
    <row r="36" spans="1:6" s="63" customFormat="1" ht="13.5" customHeight="1">
      <c r="A36" s="65"/>
      <c r="B36" s="66"/>
      <c r="C36" s="61"/>
      <c r="D36" s="61"/>
      <c r="E36" s="62"/>
      <c r="F36" s="62"/>
    </row>
    <row r="37" spans="1:6" s="63" customFormat="1" ht="20.25" customHeight="1">
      <c r="A37" s="65"/>
      <c r="B37" s="99" t="s">
        <v>162</v>
      </c>
      <c r="C37" s="69"/>
      <c r="D37" s="61"/>
      <c r="E37" s="62" t="str">
        <f>IF(OR(ISBLANK(C37),ISBLANK(D37))," ",KOLIC*CENA)</f>
        <v> </v>
      </c>
      <c r="F37" s="62"/>
    </row>
    <row r="38" spans="1:6" s="63" customFormat="1" ht="192.75" customHeight="1">
      <c r="A38" s="64"/>
      <c r="B38" s="72" t="s">
        <v>184</v>
      </c>
      <c r="C38" s="61"/>
      <c r="D38" s="61"/>
      <c r="E38" s="62" t="str">
        <f>IF(OR(ISBLANK(C38),ISBLANK(D38))," ",KOLIC*CENA)</f>
        <v> </v>
      </c>
      <c r="F38" s="62"/>
    </row>
    <row r="39" spans="1:6" s="63" customFormat="1" ht="268.5" customHeight="1">
      <c r="A39" s="8" t="s">
        <v>30</v>
      </c>
      <c r="B39" s="72" t="s">
        <v>183</v>
      </c>
      <c r="C39" s="61"/>
      <c r="D39" s="61"/>
      <c r="E39" s="62"/>
      <c r="F39" s="62"/>
    </row>
    <row r="40" spans="1:6" s="63" customFormat="1" ht="14.25" customHeight="1">
      <c r="A40" s="64"/>
      <c r="B40" s="74" t="s">
        <v>87</v>
      </c>
      <c r="C40" s="73">
        <v>120</v>
      </c>
      <c r="D40" s="61"/>
      <c r="E40" s="62" t="str">
        <f>IF(OR(ISBLANK(C40),ISBLANK(D40))," ",KOLIC*CENA)</f>
        <v> </v>
      </c>
      <c r="F40" s="62"/>
    </row>
    <row r="41" spans="1:6" s="63" customFormat="1" ht="15" customHeight="1">
      <c r="A41" s="64"/>
      <c r="B41" s="74"/>
      <c r="C41" s="73"/>
      <c r="D41" s="61"/>
      <c r="E41" s="62"/>
      <c r="F41" s="62"/>
    </row>
    <row r="42" spans="1:6" s="63" customFormat="1" ht="167.25" customHeight="1">
      <c r="A42" s="8" t="s">
        <v>185</v>
      </c>
      <c r="B42" s="11" t="s">
        <v>191</v>
      </c>
      <c r="C42" s="73"/>
      <c r="D42" s="61"/>
      <c r="E42" s="62"/>
      <c r="F42" s="62"/>
    </row>
    <row r="43" spans="1:6" s="63" customFormat="1" ht="14.25" customHeight="1">
      <c r="A43" s="64"/>
      <c r="B43" s="8"/>
      <c r="C43" s="104"/>
      <c r="D43" s="105"/>
      <c r="E43" s="2"/>
      <c r="F43" s="3"/>
    </row>
    <row r="44" spans="1:6" s="63" customFormat="1" ht="14.25" customHeight="1">
      <c r="A44" s="8"/>
      <c r="B44" s="104" t="s">
        <v>87</v>
      </c>
      <c r="C44" s="105">
        <v>50</v>
      </c>
      <c r="D44" s="2"/>
      <c r="E44" s="3" t="str">
        <f>IF(OR(ISBLANK(C44),ISBLANK(D44))," ",KOLIC*CENA)</f>
        <v> </v>
      </c>
      <c r="F44" s="3"/>
    </row>
    <row r="45" spans="2:6" s="63" customFormat="1" ht="12.75">
      <c r="B45" s="99" t="s">
        <v>172</v>
      </c>
      <c r="C45" s="69"/>
      <c r="D45" s="61"/>
      <c r="E45" s="62"/>
      <c r="F45" s="62"/>
    </row>
    <row r="46" spans="1:6" s="63" customFormat="1" ht="137.25" customHeight="1">
      <c r="A46" s="64" t="s">
        <v>31</v>
      </c>
      <c r="B46" s="72" t="s">
        <v>186</v>
      </c>
      <c r="C46" s="61"/>
      <c r="D46" s="61"/>
      <c r="E46" s="62" t="str">
        <f aca="true" t="shared" si="0" ref="E46:E51">IF(OR(ISBLANK(C46),ISBLANK(D46))," ",KOLIC*CENA)</f>
        <v> </v>
      </c>
      <c r="F46" s="62"/>
    </row>
    <row r="47" spans="1:6" s="63" customFormat="1" ht="12.75">
      <c r="A47" s="64"/>
      <c r="B47" s="74" t="s">
        <v>86</v>
      </c>
      <c r="C47" s="73">
        <v>470</v>
      </c>
      <c r="D47" s="61"/>
      <c r="E47" s="62" t="str">
        <f t="shared" si="0"/>
        <v> </v>
      </c>
      <c r="F47" s="62"/>
    </row>
    <row r="48" spans="1:6" s="63" customFormat="1" ht="12.75">
      <c r="A48" s="64"/>
      <c r="B48" s="72"/>
      <c r="C48" s="61"/>
      <c r="D48" s="61"/>
      <c r="E48" s="62" t="str">
        <f t="shared" si="0"/>
        <v> </v>
      </c>
      <c r="F48" s="62"/>
    </row>
    <row r="49" spans="1:6" s="63" customFormat="1" ht="67.5" customHeight="1">
      <c r="A49" s="64" t="s">
        <v>32</v>
      </c>
      <c r="B49" s="72" t="s">
        <v>79</v>
      </c>
      <c r="C49" s="61"/>
      <c r="D49" s="61"/>
      <c r="E49" s="62" t="str">
        <f t="shared" si="0"/>
        <v> </v>
      </c>
      <c r="F49" s="62"/>
    </row>
    <row r="50" spans="1:6" s="63" customFormat="1" ht="12.75">
      <c r="A50" s="64"/>
      <c r="B50" s="74" t="s">
        <v>86</v>
      </c>
      <c r="C50" s="73">
        <v>470</v>
      </c>
      <c r="D50" s="61"/>
      <c r="E50" s="62" t="str">
        <f t="shared" si="0"/>
        <v> </v>
      </c>
      <c r="F50" s="62"/>
    </row>
    <row r="51" spans="1:6" s="63" customFormat="1" ht="12.75">
      <c r="A51" s="64"/>
      <c r="B51" s="74"/>
      <c r="C51" s="73"/>
      <c r="D51" s="61"/>
      <c r="E51" s="62" t="str">
        <f t="shared" si="0"/>
        <v> </v>
      </c>
      <c r="F51" s="62"/>
    </row>
    <row r="52" spans="1:6" s="63" customFormat="1" ht="133.5" customHeight="1">
      <c r="A52" s="64" t="s">
        <v>33</v>
      </c>
      <c r="B52" s="72" t="s">
        <v>192</v>
      </c>
      <c r="C52" s="61"/>
      <c r="D52" s="61"/>
      <c r="E52" s="62"/>
      <c r="F52" s="62"/>
    </row>
    <row r="53" spans="1:6" s="63" customFormat="1" ht="12.75">
      <c r="A53" s="64"/>
      <c r="B53" s="74" t="s">
        <v>86</v>
      </c>
      <c r="C53" s="73">
        <v>360</v>
      </c>
      <c r="D53" s="61"/>
      <c r="E53" s="62" t="str">
        <f>IF(OR(ISBLANK(C53),ISBLANK(D53))," ",KOLIC*CENA)</f>
        <v> </v>
      </c>
      <c r="F53" s="62"/>
    </row>
    <row r="54" spans="1:6" s="63" customFormat="1" ht="76.5">
      <c r="A54" s="64" t="s">
        <v>120</v>
      </c>
      <c r="B54" s="72" t="s">
        <v>187</v>
      </c>
      <c r="C54" s="61"/>
      <c r="D54" s="61"/>
      <c r="E54" s="62"/>
      <c r="F54" s="62"/>
    </row>
    <row r="55" spans="1:6" s="63" customFormat="1" ht="12.75">
      <c r="A55" s="64"/>
      <c r="B55" s="74" t="s">
        <v>93</v>
      </c>
      <c r="C55" s="73">
        <v>350</v>
      </c>
      <c r="D55" s="61"/>
      <c r="E55" s="62" t="str">
        <f>IF(OR(ISBLANK(C55),ISBLANK(D55))," ",KOLIC*CENA)</f>
        <v> </v>
      </c>
      <c r="F55" s="62"/>
    </row>
    <row r="56" spans="1:6" s="63" customFormat="1" ht="12.75">
      <c r="A56" s="64"/>
      <c r="B56" s="74"/>
      <c r="C56" s="73"/>
      <c r="D56" s="61"/>
      <c r="E56" s="62"/>
      <c r="F56" s="62"/>
    </row>
    <row r="57" spans="1:6" s="63" customFormat="1" ht="102">
      <c r="A57" s="64" t="s">
        <v>34</v>
      </c>
      <c r="B57" s="72" t="s">
        <v>193</v>
      </c>
      <c r="C57" s="61"/>
      <c r="D57" s="61"/>
      <c r="E57" s="62"/>
      <c r="F57" s="62"/>
    </row>
    <row r="58" spans="1:6" s="63" customFormat="1" ht="12.75">
      <c r="A58" s="64"/>
      <c r="B58" s="74" t="s">
        <v>93</v>
      </c>
      <c r="C58" s="73">
        <v>10</v>
      </c>
      <c r="D58" s="61"/>
      <c r="E58" s="62" t="str">
        <f>IF(OR(ISBLANK(C58),ISBLANK(D58))," ",KOLIC*CENA)</f>
        <v> </v>
      </c>
      <c r="F58" s="62"/>
    </row>
    <row r="59" spans="1:6" s="84" customFormat="1" ht="25.5">
      <c r="A59" s="81"/>
      <c r="B59" s="82" t="s">
        <v>66</v>
      </c>
      <c r="C59" s="83"/>
      <c r="D59" s="83"/>
      <c r="E59" s="68">
        <f>SUM(E37:E58)</f>
        <v>0</v>
      </c>
      <c r="F59" s="68"/>
    </row>
    <row r="60" spans="1:6" s="84" customFormat="1" ht="12.75">
      <c r="A60" s="81"/>
      <c r="B60" s="82"/>
      <c r="C60" s="83"/>
      <c r="D60" s="83"/>
      <c r="E60" s="68"/>
      <c r="F60" s="68"/>
    </row>
    <row r="61" spans="1:6" s="84" customFormat="1" ht="12" customHeight="1">
      <c r="A61" s="81"/>
      <c r="B61" s="82"/>
      <c r="C61" s="83"/>
      <c r="D61" s="83"/>
      <c r="E61" s="68"/>
      <c r="F61" s="68"/>
    </row>
    <row r="62" spans="1:6" s="63" customFormat="1" ht="38.25">
      <c r="A62" s="67"/>
      <c r="B62" s="99" t="s">
        <v>17</v>
      </c>
      <c r="C62" s="61"/>
      <c r="D62" s="61"/>
      <c r="E62" s="62"/>
      <c r="F62" s="62"/>
    </row>
    <row r="63" spans="1:6" s="63" customFormat="1" ht="12.75">
      <c r="A63" s="67"/>
      <c r="B63" s="57"/>
      <c r="C63" s="61"/>
      <c r="D63" s="61"/>
      <c r="E63" s="62"/>
      <c r="F63" s="62"/>
    </row>
    <row r="64" spans="1:6" s="63" customFormat="1" ht="31.5" customHeight="1">
      <c r="A64" s="67"/>
      <c r="B64" s="57" t="s">
        <v>54</v>
      </c>
      <c r="C64" s="61"/>
      <c r="D64" s="61"/>
      <c r="E64" s="62"/>
      <c r="F64" s="62"/>
    </row>
    <row r="65" spans="1:6" s="63" customFormat="1" ht="12.75">
      <c r="A65" s="67"/>
      <c r="B65" s="57"/>
      <c r="C65" s="61"/>
      <c r="D65" s="61"/>
      <c r="E65" s="62"/>
      <c r="F65" s="62"/>
    </row>
    <row r="66" spans="1:6" s="63" customFormat="1" ht="205.5" customHeight="1">
      <c r="A66" s="64" t="s">
        <v>84</v>
      </c>
      <c r="B66" s="72" t="s">
        <v>0</v>
      </c>
      <c r="C66" s="61"/>
      <c r="D66" s="61"/>
      <c r="E66" s="62"/>
      <c r="F66" s="62"/>
    </row>
    <row r="67" spans="1:6" s="63" customFormat="1" ht="13.5" customHeight="1">
      <c r="A67" s="64"/>
      <c r="B67" s="74" t="s">
        <v>1</v>
      </c>
      <c r="C67" s="73">
        <v>16</v>
      </c>
      <c r="D67" s="61"/>
      <c r="E67" s="62" t="str">
        <f>IF(OR(ISBLANK(C67),ISBLANK(D67))," ",KOLIC*CENA)</f>
        <v> </v>
      </c>
      <c r="F67" s="62"/>
    </row>
    <row r="68" spans="1:6" s="63" customFormat="1" ht="13.5" customHeight="1">
      <c r="A68" s="64"/>
      <c r="B68" s="74" t="s">
        <v>2</v>
      </c>
      <c r="C68" s="73">
        <v>16</v>
      </c>
      <c r="D68" s="61"/>
      <c r="E68" s="62" t="str">
        <f>IF(OR(ISBLANK(C68),ISBLANK(D68))," ",KOLIC*CENA)</f>
        <v> </v>
      </c>
      <c r="F68" s="62"/>
    </row>
    <row r="69" spans="1:6" s="63" customFormat="1" ht="13.5" customHeight="1">
      <c r="A69" s="64"/>
      <c r="B69" s="74" t="s">
        <v>3</v>
      </c>
      <c r="C69" s="73">
        <v>16</v>
      </c>
      <c r="D69" s="61"/>
      <c r="E69" s="62" t="str">
        <f>IF(OR(ISBLANK(C69),ISBLANK(D69))," ",KOLIC*CENA)</f>
        <v> </v>
      </c>
      <c r="F69" s="62"/>
    </row>
    <row r="70" spans="1:6" s="63" customFormat="1" ht="13.5" customHeight="1">
      <c r="A70" s="64"/>
      <c r="B70" s="74" t="s">
        <v>4</v>
      </c>
      <c r="C70" s="73">
        <v>10</v>
      </c>
      <c r="D70" s="61"/>
      <c r="E70" s="62" t="str">
        <f>IF(OR(ISBLANK(C70),ISBLANK(D70))," ",KOLIC*CENA)</f>
        <v> </v>
      </c>
      <c r="F70" s="62"/>
    </row>
    <row r="71" spans="1:6" s="63" customFormat="1" ht="13.5" customHeight="1">
      <c r="A71" s="64"/>
      <c r="B71" s="74"/>
      <c r="C71" s="73"/>
      <c r="D71" s="61"/>
      <c r="E71" s="62"/>
      <c r="F71" s="62"/>
    </row>
    <row r="72" spans="1:6" s="63" customFormat="1" ht="301.5" customHeight="1">
      <c r="A72" s="64" t="s">
        <v>35</v>
      </c>
      <c r="B72" s="79" t="s">
        <v>10</v>
      </c>
      <c r="C72" s="61"/>
      <c r="D72" s="61"/>
      <c r="E72" s="62" t="str">
        <f aca="true" t="shared" si="1" ref="E72:E80">IF(OR(ISBLANK(C72),ISBLANK(D72))," ",KOLIC*CENA)</f>
        <v> </v>
      </c>
      <c r="F72" s="62"/>
    </row>
    <row r="73" spans="1:6" s="63" customFormat="1" ht="13.5" customHeight="1">
      <c r="A73" s="64"/>
      <c r="B73" s="74" t="s">
        <v>1</v>
      </c>
      <c r="C73" s="73">
        <v>16</v>
      </c>
      <c r="D73" s="61"/>
      <c r="E73" s="62" t="str">
        <f t="shared" si="1"/>
        <v> </v>
      </c>
      <c r="F73" s="62"/>
    </row>
    <row r="74" spans="1:6" s="63" customFormat="1" ht="13.5" customHeight="1">
      <c r="A74" s="64"/>
      <c r="B74" s="74" t="s">
        <v>2</v>
      </c>
      <c r="C74" s="73">
        <v>16</v>
      </c>
      <c r="D74" s="61"/>
      <c r="E74" s="62" t="str">
        <f t="shared" si="1"/>
        <v> </v>
      </c>
      <c r="F74" s="62"/>
    </row>
    <row r="75" spans="1:6" s="63" customFormat="1" ht="13.5" customHeight="1">
      <c r="A75" s="64"/>
      <c r="B75" s="74" t="s">
        <v>11</v>
      </c>
      <c r="C75" s="73">
        <v>8</v>
      </c>
      <c r="D75" s="61"/>
      <c r="E75" s="62" t="str">
        <f t="shared" si="1"/>
        <v> </v>
      </c>
      <c r="F75" s="62"/>
    </row>
    <row r="76" spans="1:6" s="63" customFormat="1" ht="13.5" customHeight="1">
      <c r="A76" s="64"/>
      <c r="B76" s="74" t="s">
        <v>12</v>
      </c>
      <c r="C76" s="73">
        <v>1</v>
      </c>
      <c r="D76" s="61"/>
      <c r="E76" s="62" t="str">
        <f t="shared" si="1"/>
        <v> </v>
      </c>
      <c r="F76" s="62"/>
    </row>
    <row r="77" spans="1:6" s="63" customFormat="1" ht="12.75">
      <c r="A77" s="64"/>
      <c r="B77" s="72"/>
      <c r="C77" s="61"/>
      <c r="D77" s="61"/>
      <c r="E77" s="62" t="str">
        <f t="shared" si="1"/>
        <v> </v>
      </c>
      <c r="F77" s="62"/>
    </row>
    <row r="78" spans="1:6" s="70" customFormat="1" ht="52.5" customHeight="1">
      <c r="A78" s="64" t="s">
        <v>36</v>
      </c>
      <c r="B78" s="79" t="s">
        <v>5</v>
      </c>
      <c r="C78" s="61"/>
      <c r="D78" s="61"/>
      <c r="E78" s="62" t="str">
        <f t="shared" si="1"/>
        <v> </v>
      </c>
      <c r="F78" s="62"/>
    </row>
    <row r="79" spans="2:9" s="63" customFormat="1" ht="12.75">
      <c r="B79" s="71" t="s">
        <v>86</v>
      </c>
      <c r="C79" s="61">
        <v>15</v>
      </c>
      <c r="D79" s="85"/>
      <c r="E79" s="62" t="str">
        <f t="shared" si="1"/>
        <v> </v>
      </c>
      <c r="F79" s="62"/>
      <c r="G79" s="61"/>
      <c r="H79" s="61"/>
      <c r="I79" s="62"/>
    </row>
    <row r="80" spans="1:6" s="63" customFormat="1" ht="12" customHeight="1">
      <c r="A80" s="65"/>
      <c r="B80" s="80"/>
      <c r="C80" s="61"/>
      <c r="D80" s="61"/>
      <c r="E80" s="62" t="str">
        <f t="shared" si="1"/>
        <v> </v>
      </c>
      <c r="F80" s="62"/>
    </row>
    <row r="81" spans="1:6" s="77" customFormat="1" ht="224.25" customHeight="1" outlineLevel="1">
      <c r="A81" s="64" t="s">
        <v>37</v>
      </c>
      <c r="B81" s="72" t="s">
        <v>6</v>
      </c>
      <c r="C81" s="61"/>
      <c r="D81" s="61"/>
      <c r="E81" s="62"/>
      <c r="F81" s="62"/>
    </row>
    <row r="82" spans="1:6" s="77" customFormat="1" ht="12.75" outlineLevel="1">
      <c r="A82" s="64"/>
      <c r="B82" s="74" t="s">
        <v>189</v>
      </c>
      <c r="C82" s="73">
        <v>1</v>
      </c>
      <c r="D82" s="61"/>
      <c r="E82" s="62" t="str">
        <f>IF(OR(ISBLANK(C82),ISBLANK(D82))," ",KOLIC*CENA)</f>
        <v> </v>
      </c>
      <c r="F82" s="62"/>
    </row>
    <row r="83" spans="1:6" s="77" customFormat="1" ht="12.75" outlineLevel="1">
      <c r="A83" s="75"/>
      <c r="B83" s="86"/>
      <c r="C83" s="87"/>
      <c r="D83" s="76"/>
      <c r="E83" s="62"/>
      <c r="F83" s="62"/>
    </row>
    <row r="84" spans="1:6" s="77" customFormat="1" ht="25.5" outlineLevel="1">
      <c r="A84" s="75"/>
      <c r="B84" s="82" t="s">
        <v>7</v>
      </c>
      <c r="C84" s="78"/>
      <c r="D84" s="76"/>
      <c r="E84" s="62"/>
      <c r="F84" s="62"/>
    </row>
    <row r="85" spans="1:6" s="77" customFormat="1" ht="12.75" outlineLevel="1">
      <c r="A85" s="75"/>
      <c r="B85" s="75"/>
      <c r="C85" s="78"/>
      <c r="D85" s="76"/>
      <c r="E85" s="62"/>
      <c r="F85" s="62"/>
    </row>
    <row r="86" spans="1:6" s="77" customFormat="1" ht="127.5" outlineLevel="1">
      <c r="A86" s="64" t="s">
        <v>38</v>
      </c>
      <c r="B86" s="66" t="s">
        <v>174</v>
      </c>
      <c r="C86" s="78"/>
      <c r="D86" s="76"/>
      <c r="E86" s="62"/>
      <c r="F86" s="62"/>
    </row>
    <row r="87" spans="1:6" s="77" customFormat="1" ht="12.75" outlineLevel="1">
      <c r="A87" s="63"/>
      <c r="B87" s="71" t="s">
        <v>86</v>
      </c>
      <c r="C87" s="61">
        <v>14</v>
      </c>
      <c r="D87" s="85"/>
      <c r="E87" s="62" t="str">
        <f>IF(OR(ISBLANK(C87),ISBLANK(D87))," ",KOLIC*CENA)</f>
        <v> </v>
      </c>
      <c r="F87" s="62"/>
    </row>
    <row r="88" spans="1:6" s="77" customFormat="1" ht="12.75" outlineLevel="1">
      <c r="A88" s="75"/>
      <c r="B88" s="75"/>
      <c r="C88" s="78"/>
      <c r="D88" s="76"/>
      <c r="E88" s="62"/>
      <c r="F88" s="62"/>
    </row>
    <row r="89" spans="1:6" s="63" customFormat="1" ht="12.75">
      <c r="A89" s="65"/>
      <c r="B89" s="82" t="s">
        <v>8</v>
      </c>
      <c r="C89" s="61"/>
      <c r="D89" s="61"/>
      <c r="E89" s="62"/>
      <c r="F89" s="62"/>
    </row>
    <row r="90" spans="1:6" s="84" customFormat="1" ht="12.75" customHeight="1">
      <c r="A90" s="67"/>
      <c r="C90" s="68"/>
      <c r="D90" s="83"/>
      <c r="E90" s="68"/>
      <c r="F90" s="68"/>
    </row>
    <row r="91" spans="1:6" s="63" customFormat="1" ht="40.5" customHeight="1">
      <c r="A91" s="65"/>
      <c r="B91" s="66" t="s">
        <v>19</v>
      </c>
      <c r="C91" s="61"/>
      <c r="D91" s="61"/>
      <c r="E91" s="62" t="str">
        <f>IF(OR(ISBLANK(C91),ISBLANK(D91))," ",KOLIC*CENA)</f>
        <v> </v>
      </c>
      <c r="F91" s="62"/>
    </row>
    <row r="92" spans="1:6" s="63" customFormat="1" ht="13.5" customHeight="1">
      <c r="A92" s="65"/>
      <c r="B92" s="66"/>
      <c r="C92" s="61"/>
      <c r="D92" s="61"/>
      <c r="E92" s="62"/>
      <c r="F92" s="62"/>
    </row>
    <row r="93" spans="1:6" s="63" customFormat="1" ht="141" customHeight="1">
      <c r="A93" s="65" t="s">
        <v>16</v>
      </c>
      <c r="B93" s="66" t="s">
        <v>20</v>
      </c>
      <c r="C93" s="61"/>
      <c r="D93" s="61"/>
      <c r="E93" s="62" t="str">
        <f>IF(OR(ISBLANK(C93),ISBLANK(D93))," ",KOLIC*CENA)</f>
        <v> </v>
      </c>
      <c r="F93" s="62"/>
    </row>
    <row r="94" spans="2:6" s="63" customFormat="1" ht="12.75">
      <c r="B94" s="71" t="s">
        <v>189</v>
      </c>
      <c r="C94" s="69">
        <v>4</v>
      </c>
      <c r="D94" s="61"/>
      <c r="E94" s="62" t="str">
        <f>IF(OR(ISBLANK(C94),ISBLANK(D94))," ",KOLIC*CENA)</f>
        <v> </v>
      </c>
      <c r="F94" s="62"/>
    </row>
    <row r="95" spans="2:6" s="63" customFormat="1" ht="12.75">
      <c r="B95" s="71"/>
      <c r="C95" s="69"/>
      <c r="D95" s="61"/>
      <c r="E95" s="62"/>
      <c r="F95" s="62"/>
    </row>
    <row r="96" spans="1:6" s="63" customFormat="1" ht="38.25">
      <c r="A96" s="65"/>
      <c r="B96" s="99" t="s">
        <v>17</v>
      </c>
      <c r="C96" s="61"/>
      <c r="D96" s="61"/>
      <c r="E96" s="68">
        <f>SUM(E65:E94)</f>
        <v>0</v>
      </c>
      <c r="F96" s="88"/>
    </row>
    <row r="97" spans="1:6" s="63" customFormat="1" ht="12.75">
      <c r="A97" s="65"/>
      <c r="B97" s="69"/>
      <c r="C97" s="61"/>
      <c r="D97" s="61"/>
      <c r="E97" s="62"/>
      <c r="F97" s="62"/>
    </row>
    <row r="98" spans="1:6" s="63" customFormat="1" ht="12.75">
      <c r="A98" s="65"/>
      <c r="B98" s="90" t="s">
        <v>57</v>
      </c>
      <c r="C98" s="61"/>
      <c r="D98" s="61"/>
      <c r="E98" s="62"/>
      <c r="F98" s="62"/>
    </row>
    <row r="99" spans="1:6" s="63" customFormat="1" ht="12.75">
      <c r="A99" s="65"/>
      <c r="B99" s="90"/>
      <c r="C99" s="61"/>
      <c r="D99" s="61"/>
      <c r="E99" s="62"/>
      <c r="F99" s="62"/>
    </row>
    <row r="100" spans="1:6" s="63" customFormat="1" ht="53.25" customHeight="1">
      <c r="A100" s="65"/>
      <c r="B100" s="80" t="s">
        <v>76</v>
      </c>
      <c r="C100" s="61"/>
      <c r="D100" s="61"/>
      <c r="E100" s="62" t="str">
        <f>IF(OR(ISBLANK(C100),ISBLANK(D100))," ",KOLIC*CENA)</f>
        <v> </v>
      </c>
      <c r="F100" s="62"/>
    </row>
    <row r="101" spans="1:6" s="63" customFormat="1" ht="12.75">
      <c r="A101" s="65"/>
      <c r="B101" s="80"/>
      <c r="C101" s="61"/>
      <c r="D101" s="61"/>
      <c r="E101" s="62"/>
      <c r="F101" s="62"/>
    </row>
    <row r="102" spans="1:6" s="63" customFormat="1" ht="25.5">
      <c r="A102" s="65"/>
      <c r="B102" s="82" t="s">
        <v>126</v>
      </c>
      <c r="C102" s="61"/>
      <c r="D102" s="61"/>
      <c r="E102" s="62" t="str">
        <f>IF(OR(ISBLANK(C102),ISBLANK(D102))," ",KOLIC*CENA)</f>
        <v> </v>
      </c>
      <c r="F102" s="62"/>
    </row>
    <row r="103" spans="1:6" s="63" customFormat="1" ht="12.75">
      <c r="A103" s="65"/>
      <c r="B103" s="80"/>
      <c r="C103" s="61"/>
      <c r="D103" s="61"/>
      <c r="E103" s="62"/>
      <c r="F103" s="62"/>
    </row>
    <row r="104" spans="1:6" s="63" customFormat="1" ht="153.75" customHeight="1">
      <c r="A104" s="65" t="s">
        <v>39</v>
      </c>
      <c r="B104" s="66" t="s">
        <v>65</v>
      </c>
      <c r="C104" s="61"/>
      <c r="D104" s="61"/>
      <c r="E104" s="62" t="str">
        <f>IF(OR(ISBLANK(C104),ISBLANK(D104))," ",KOLIC*CENA)</f>
        <v> </v>
      </c>
      <c r="F104" s="62"/>
    </row>
    <row r="105" spans="1:6" s="63" customFormat="1" ht="12.75">
      <c r="A105" s="65"/>
      <c r="B105" s="80"/>
      <c r="C105" s="61"/>
      <c r="D105" s="61"/>
      <c r="E105" s="62"/>
      <c r="F105" s="62"/>
    </row>
    <row r="106" spans="1:6" s="63" customFormat="1" ht="12.75">
      <c r="A106" s="65" t="s">
        <v>85</v>
      </c>
      <c r="B106" s="80" t="s">
        <v>175</v>
      </c>
      <c r="C106" s="61"/>
      <c r="D106" s="61"/>
      <c r="E106" s="62" t="str">
        <f>IF(OR(ISBLANK(C106),ISBLANK(D106))," ",KOLIC*CENA)</f>
        <v> </v>
      </c>
      <c r="F106" s="62"/>
    </row>
    <row r="107" spans="2:6" s="63" customFormat="1" ht="12.75">
      <c r="B107" s="71" t="s">
        <v>94</v>
      </c>
      <c r="C107" s="69">
        <v>7</v>
      </c>
      <c r="D107" s="61"/>
      <c r="E107" s="62" t="str">
        <f>IF(OR(ISBLANK(C107),ISBLANK(D107))," ",KOLIC*CENA)</f>
        <v> </v>
      </c>
      <c r="F107" s="62"/>
    </row>
    <row r="108" spans="1:6" s="63" customFormat="1" ht="12.75">
      <c r="A108" s="65" t="s">
        <v>116</v>
      </c>
      <c r="B108" s="80" t="s">
        <v>47</v>
      </c>
      <c r="C108" s="61"/>
      <c r="D108" s="61"/>
      <c r="E108" s="62" t="str">
        <f>IF(OR(ISBLANK(C108),ISBLANK(D108))," ",KOLIC*CENA)</f>
        <v> </v>
      </c>
      <c r="F108" s="62"/>
    </row>
    <row r="109" spans="2:6" s="63" customFormat="1" ht="12.75">
      <c r="B109" s="71" t="s">
        <v>94</v>
      </c>
      <c r="C109" s="69">
        <v>7</v>
      </c>
      <c r="D109" s="61"/>
      <c r="E109" s="62" t="str">
        <f>IF(OR(ISBLANK(C109),ISBLANK(D109))," ",KOLIC*CENA)</f>
        <v> </v>
      </c>
      <c r="F109" s="62"/>
    </row>
    <row r="110" spans="1:6" s="63" customFormat="1" ht="12.75">
      <c r="A110" s="65"/>
      <c r="B110" s="80"/>
      <c r="C110" s="61"/>
      <c r="D110" s="61"/>
      <c r="E110" s="62"/>
      <c r="F110" s="62"/>
    </row>
    <row r="111" spans="1:6" s="63" customFormat="1" ht="12.75" customHeight="1">
      <c r="A111" s="65"/>
      <c r="B111" s="90" t="s">
        <v>176</v>
      </c>
      <c r="C111" s="61"/>
      <c r="D111" s="61"/>
      <c r="E111" s="62"/>
      <c r="F111" s="62"/>
    </row>
    <row r="112" spans="1:6" s="63" customFormat="1" ht="103.5">
      <c r="A112" s="65"/>
      <c r="B112" s="66" t="s">
        <v>48</v>
      </c>
      <c r="C112" s="61"/>
      <c r="D112" s="61"/>
      <c r="E112" s="62"/>
      <c r="F112" s="62"/>
    </row>
    <row r="113" spans="1:6" s="63" customFormat="1" ht="12.75">
      <c r="A113" s="65"/>
      <c r="B113" s="80"/>
      <c r="C113" s="61"/>
      <c r="D113" s="61"/>
      <c r="E113" s="62"/>
      <c r="F113" s="62"/>
    </row>
    <row r="114" spans="1:6" s="63" customFormat="1" ht="141" customHeight="1">
      <c r="A114" s="65" t="s">
        <v>40</v>
      </c>
      <c r="B114" s="66" t="s">
        <v>26</v>
      </c>
      <c r="C114" s="61"/>
      <c r="D114" s="61"/>
      <c r="E114" s="62" t="str">
        <f>IF(OR(ISBLANK(C114),ISBLANK(D114))," ",KOLIC*CENA)</f>
        <v> </v>
      </c>
      <c r="F114" s="62"/>
    </row>
    <row r="115" spans="1:6" s="63" customFormat="1" ht="104.25" customHeight="1">
      <c r="A115" s="65"/>
      <c r="B115" s="66" t="s">
        <v>129</v>
      </c>
      <c r="C115" s="61"/>
      <c r="D115" s="61"/>
      <c r="E115" s="62"/>
      <c r="F115" s="62"/>
    </row>
    <row r="116" spans="2:6" s="63" customFormat="1" ht="12.75">
      <c r="B116" s="71" t="s">
        <v>93</v>
      </c>
      <c r="C116" s="69">
        <v>150</v>
      </c>
      <c r="D116" s="61"/>
      <c r="E116" s="62" t="str">
        <f>IF(OR(ISBLANK(C116),ISBLANK(D116))," ",KOLIC*CENA)</f>
        <v> </v>
      </c>
      <c r="F116" s="62"/>
    </row>
    <row r="117" spans="1:6" s="63" customFormat="1" ht="12.75">
      <c r="A117" s="65"/>
      <c r="B117" s="80"/>
      <c r="C117" s="61"/>
      <c r="D117" s="61"/>
      <c r="E117" s="62"/>
      <c r="F117" s="62"/>
    </row>
    <row r="118" spans="1:6" s="63" customFormat="1" ht="51.75" customHeight="1">
      <c r="A118" s="65" t="s">
        <v>41</v>
      </c>
      <c r="B118" s="80" t="s">
        <v>49</v>
      </c>
      <c r="C118" s="61"/>
      <c r="D118" s="61"/>
      <c r="E118" s="62"/>
      <c r="F118" s="62"/>
    </row>
    <row r="119" spans="2:6" s="63" customFormat="1" ht="12.75">
      <c r="B119" s="71" t="s">
        <v>93</v>
      </c>
      <c r="C119" s="69">
        <v>15</v>
      </c>
      <c r="D119" s="61"/>
      <c r="E119" s="62" t="str">
        <f>IF(OR(ISBLANK(C119),ISBLANK(D119))," ",KOLIC*CENA)</f>
        <v> </v>
      </c>
      <c r="F119" s="62"/>
    </row>
    <row r="120" spans="1:6" s="63" customFormat="1" ht="12.75">
      <c r="A120" s="65"/>
      <c r="B120" s="80"/>
      <c r="C120" s="61"/>
      <c r="D120" s="61"/>
      <c r="E120" s="62"/>
      <c r="F120" s="62"/>
    </row>
    <row r="121" spans="1:6" s="63" customFormat="1" ht="12.75">
      <c r="A121" s="65"/>
      <c r="B121" s="80"/>
      <c r="C121" s="61"/>
      <c r="D121" s="61"/>
      <c r="E121" s="62"/>
      <c r="F121" s="62"/>
    </row>
    <row r="122" spans="1:6" s="63" customFormat="1" ht="12.75">
      <c r="A122" s="65"/>
      <c r="B122" s="90" t="s">
        <v>68</v>
      </c>
      <c r="C122" s="61"/>
      <c r="D122" s="61"/>
      <c r="E122" s="62"/>
      <c r="F122" s="62"/>
    </row>
    <row r="123" spans="1:6" s="63" customFormat="1" ht="78" customHeight="1">
      <c r="A123" s="65" t="s">
        <v>42</v>
      </c>
      <c r="B123" s="66" t="s">
        <v>69</v>
      </c>
      <c r="C123" s="61"/>
      <c r="D123" s="61"/>
      <c r="E123" s="62" t="str">
        <f>IF(OR(ISBLANK(C123),ISBLANK(D123))," ",KOLIC*CENA)</f>
        <v> </v>
      </c>
      <c r="F123" s="62"/>
    </row>
    <row r="124" spans="1:6" s="63" customFormat="1" ht="39" customHeight="1">
      <c r="A124" s="65"/>
      <c r="B124" s="66" t="s">
        <v>70</v>
      </c>
      <c r="C124" s="61"/>
      <c r="D124" s="61"/>
      <c r="E124" s="62"/>
      <c r="F124" s="62"/>
    </row>
    <row r="125" spans="1:6" s="63" customFormat="1" ht="105" customHeight="1">
      <c r="A125" s="65"/>
      <c r="B125" s="66" t="s">
        <v>75</v>
      </c>
      <c r="C125" s="61"/>
      <c r="D125" s="61"/>
      <c r="E125" s="62"/>
      <c r="F125" s="62"/>
    </row>
    <row r="126" spans="2:6" s="63" customFormat="1" ht="12.75">
      <c r="B126" s="71" t="s">
        <v>86</v>
      </c>
      <c r="C126" s="69">
        <v>200</v>
      </c>
      <c r="D126" s="61"/>
      <c r="E126" s="62" t="str">
        <f>IF(OR(ISBLANK(C126),ISBLANK(D126))," ",KOLIC*CENA)</f>
        <v> </v>
      </c>
      <c r="F126" s="62"/>
    </row>
    <row r="127" spans="1:6" s="63" customFormat="1" ht="12.75">
      <c r="A127" s="65"/>
      <c r="B127" s="80"/>
      <c r="C127" s="61"/>
      <c r="D127" s="61"/>
      <c r="E127" s="62" t="str">
        <f>IF(OR(ISBLANK(C127),ISBLANK(D127))," ",KOLIC*CENA)</f>
        <v> </v>
      </c>
      <c r="F127" s="62"/>
    </row>
    <row r="128" spans="1:6" s="63" customFormat="1" ht="63.75">
      <c r="A128" s="65" t="s">
        <v>43</v>
      </c>
      <c r="B128" s="66" t="s">
        <v>27</v>
      </c>
      <c r="C128" s="61"/>
      <c r="D128" s="61"/>
      <c r="E128" s="62" t="str">
        <f>IF(OR(ISBLANK(C128),ISBLANK(D128))," ",KOLIC*CENA)</f>
        <v> </v>
      </c>
      <c r="F128" s="62"/>
    </row>
    <row r="129" spans="2:6" s="63" customFormat="1" ht="12.75">
      <c r="B129" s="71" t="s">
        <v>94</v>
      </c>
      <c r="C129" s="69">
        <v>5</v>
      </c>
      <c r="D129" s="61"/>
      <c r="E129" s="62" t="str">
        <f>IF(OR(ISBLANK(C129),ISBLANK(D129))," ",KOLIC*CENA)</f>
        <v> </v>
      </c>
      <c r="F129" s="62"/>
    </row>
    <row r="130" spans="1:6" s="63" customFormat="1" ht="12.75">
      <c r="A130" s="65"/>
      <c r="B130" s="80"/>
      <c r="C130" s="61"/>
      <c r="D130" s="61"/>
      <c r="E130" s="62"/>
      <c r="F130" s="62"/>
    </row>
    <row r="131" spans="1:6" s="63" customFormat="1" ht="12.75">
      <c r="A131" s="65"/>
      <c r="B131" s="80"/>
      <c r="C131" s="61"/>
      <c r="D131" s="61"/>
      <c r="E131" s="62"/>
      <c r="F131" s="62"/>
    </row>
    <row r="132" spans="1:6" s="63" customFormat="1" ht="12.75">
      <c r="A132" s="65"/>
      <c r="B132" s="80"/>
      <c r="C132" s="61"/>
      <c r="D132" s="61"/>
      <c r="E132" s="62"/>
      <c r="F132" s="62"/>
    </row>
    <row r="133" spans="1:6" s="94" customFormat="1" ht="25.5">
      <c r="A133" s="91"/>
      <c r="B133" s="90" t="s">
        <v>18</v>
      </c>
      <c r="C133" s="92"/>
      <c r="D133" s="92"/>
      <c r="E133" s="93">
        <f>SUM(E106:E132)</f>
        <v>0</v>
      </c>
      <c r="F133" s="93"/>
    </row>
    <row r="134" spans="1:6" s="63" customFormat="1" ht="12.75">
      <c r="A134" s="64"/>
      <c r="B134" s="72"/>
      <c r="C134" s="61"/>
      <c r="D134" s="61"/>
      <c r="E134" s="62"/>
      <c r="F134" s="62"/>
    </row>
    <row r="135" spans="1:6" s="63" customFormat="1" ht="12.75">
      <c r="A135" s="89"/>
      <c r="B135" s="82" t="s">
        <v>58</v>
      </c>
      <c r="C135" s="61"/>
      <c r="D135" s="61"/>
      <c r="E135" s="62"/>
      <c r="F135" s="62"/>
    </row>
    <row r="136" spans="1:6" s="63" customFormat="1" ht="13.5" customHeight="1">
      <c r="A136" s="65"/>
      <c r="B136" s="80"/>
      <c r="C136" s="61"/>
      <c r="D136" s="61"/>
      <c r="E136" s="62" t="str">
        <f>IF(OR(ISBLANK(C136),ISBLANK(D136))," ",KOLIC*CENA)</f>
        <v> </v>
      </c>
      <c r="F136" s="62"/>
    </row>
    <row r="137" spans="1:2" ht="89.25" customHeight="1">
      <c r="A137" s="5" t="s">
        <v>44</v>
      </c>
      <c r="B137" s="108" t="s">
        <v>71</v>
      </c>
    </row>
    <row r="138" ht="13.5" customHeight="1"/>
    <row r="139" spans="1:2" ht="112.5" customHeight="1">
      <c r="A139" s="5" t="s">
        <v>45</v>
      </c>
      <c r="B139" s="112" t="s">
        <v>28</v>
      </c>
    </row>
    <row r="140" spans="2:5" ht="12.75">
      <c r="B140" s="107" t="s">
        <v>94</v>
      </c>
      <c r="C140" s="120">
        <v>2</v>
      </c>
      <c r="E140" s="3">
        <f>C140*D140</f>
        <v>0</v>
      </c>
    </row>
    <row r="141" ht="12.75">
      <c r="B141" s="107"/>
    </row>
    <row r="142" spans="1:4" ht="94.5" customHeight="1">
      <c r="A142" s="8" t="s">
        <v>64</v>
      </c>
      <c r="B142" s="11" t="s">
        <v>53</v>
      </c>
      <c r="C142" s="9"/>
      <c r="D142" s="2" t="s">
        <v>177</v>
      </c>
    </row>
    <row r="143" spans="1:3" ht="12.75" customHeight="1">
      <c r="A143" s="8"/>
      <c r="B143" s="11" t="s">
        <v>72</v>
      </c>
      <c r="C143" s="9"/>
    </row>
    <row r="144" spans="1:5" ht="12.75">
      <c r="A144" s="8"/>
      <c r="B144" s="104" t="s">
        <v>94</v>
      </c>
      <c r="C144" s="105">
        <v>6</v>
      </c>
      <c r="E144" s="3" t="str">
        <f>IF(OR(ISBLANK(C144),ISBLANK(D144))," ",KOLIC*CENA)</f>
        <v> </v>
      </c>
    </row>
    <row r="145" spans="1:6" ht="12.75">
      <c r="A145" s="115"/>
      <c r="B145" s="121"/>
      <c r="C145" s="121"/>
      <c r="E145" s="3" t="str">
        <f>IF(OR(ISBLANK(C145),ISBLANK(D145))," ",KOLIC*CENA)</f>
        <v> </v>
      </c>
      <c r="F145" s="3"/>
    </row>
    <row r="146" spans="1:6" s="63" customFormat="1" ht="15" customHeight="1">
      <c r="A146" s="65"/>
      <c r="B146" s="82" t="s">
        <v>58</v>
      </c>
      <c r="C146" s="61"/>
      <c r="D146" s="61"/>
      <c r="E146" s="88">
        <f>SUM(E139:E145)</f>
        <v>0</v>
      </c>
      <c r="F146" s="88"/>
    </row>
    <row r="147" spans="1:6" s="63" customFormat="1" ht="15" customHeight="1">
      <c r="A147" s="65"/>
      <c r="B147" s="82"/>
      <c r="C147" s="61"/>
      <c r="D147" s="61"/>
      <c r="E147" s="88"/>
      <c r="F147" s="88"/>
    </row>
    <row r="148" spans="1:3" ht="12.75">
      <c r="A148" s="8"/>
      <c r="B148" s="11"/>
      <c r="C148" s="9"/>
    </row>
    <row r="149" spans="1:3" ht="25.5">
      <c r="A149" s="117"/>
      <c r="B149" s="118" t="s">
        <v>59</v>
      </c>
      <c r="C149" s="9"/>
    </row>
    <row r="150" spans="1:3" ht="12.75">
      <c r="A150" s="8"/>
      <c r="B150" s="11"/>
      <c r="C150" s="9"/>
    </row>
    <row r="151" spans="1:6" s="55" customFormat="1" ht="12.75">
      <c r="A151" s="122"/>
      <c r="B151" s="82" t="s">
        <v>61</v>
      </c>
      <c r="C151" s="123"/>
      <c r="D151" s="123"/>
      <c r="E151" s="124"/>
      <c r="F151" s="124"/>
    </row>
    <row r="152" spans="1:6" ht="38.25">
      <c r="A152" s="125"/>
      <c r="B152" s="116" t="s">
        <v>29</v>
      </c>
      <c r="C152" s="126"/>
      <c r="D152" s="126"/>
      <c r="E152" s="36"/>
      <c r="F152" s="36"/>
    </row>
    <row r="153" ht="51">
      <c r="B153" s="119" t="s">
        <v>62</v>
      </c>
    </row>
    <row r="154" spans="1:6" s="10" customFormat="1" ht="12.75">
      <c r="A154" s="8"/>
      <c r="B154" s="106"/>
      <c r="C154" s="114"/>
      <c r="D154" s="2"/>
      <c r="E154" s="3"/>
      <c r="F154" s="3"/>
    </row>
    <row r="155" spans="1:5" ht="126.75" customHeight="1">
      <c r="A155" s="5" t="s">
        <v>124</v>
      </c>
      <c r="B155" s="112" t="s">
        <v>14</v>
      </c>
      <c r="E155" s="3" t="str">
        <f>IF(OR(ISBLANK(C155),ISBLANK(D155))," ",KOLIC*CENA)</f>
        <v> </v>
      </c>
    </row>
    <row r="156" spans="2:5" ht="21" customHeight="1">
      <c r="B156" s="106" t="s">
        <v>87</v>
      </c>
      <c r="C156" s="107">
        <v>150</v>
      </c>
      <c r="E156" s="3" t="str">
        <f>IF(OR(ISBLANK(C156),ISBLANK(D156))," ",KOLIC*CENA)</f>
        <v> </v>
      </c>
    </row>
    <row r="157" ht="12.75" customHeight="1">
      <c r="B157" s="112"/>
    </row>
    <row r="158" spans="1:5" ht="39.75" customHeight="1">
      <c r="A158" s="5" t="s">
        <v>125</v>
      </c>
      <c r="B158" s="103" t="s">
        <v>73</v>
      </c>
      <c r="E158" s="3" t="str">
        <f aca="true" t="shared" si="2" ref="E158:E163">IF(OR(ISBLANK(C158),ISBLANK(D158))," ",KOLIC*CENA)</f>
        <v> </v>
      </c>
    </row>
    <row r="159" spans="2:5" ht="31.5" customHeight="1">
      <c r="B159" s="103" t="s">
        <v>60</v>
      </c>
      <c r="E159" s="3" t="str">
        <f t="shared" si="2"/>
        <v> </v>
      </c>
    </row>
    <row r="160" spans="2:5" ht="12.75">
      <c r="B160" s="106" t="s">
        <v>87</v>
      </c>
      <c r="C160" s="107">
        <v>8</v>
      </c>
      <c r="E160" s="3" t="str">
        <f t="shared" si="2"/>
        <v> </v>
      </c>
    </row>
    <row r="161" spans="2:5" ht="12.75">
      <c r="B161" s="103"/>
      <c r="E161" s="3" t="str">
        <f t="shared" si="2"/>
        <v> </v>
      </c>
    </row>
    <row r="162" spans="1:5" ht="89.25">
      <c r="A162" s="5" t="s">
        <v>15</v>
      </c>
      <c r="B162" s="112" t="s">
        <v>13</v>
      </c>
      <c r="E162" s="3" t="str">
        <f t="shared" si="2"/>
        <v> </v>
      </c>
    </row>
    <row r="163" spans="1:5" ht="12.75">
      <c r="A163" s="1"/>
      <c r="B163" s="106" t="s">
        <v>93</v>
      </c>
      <c r="C163" s="107">
        <v>250</v>
      </c>
      <c r="E163" s="3" t="str">
        <f t="shared" si="2"/>
        <v> </v>
      </c>
    </row>
    <row r="164" spans="1:3" ht="12.75">
      <c r="A164" s="1"/>
      <c r="B164" s="106"/>
      <c r="C164" s="107"/>
    </row>
    <row r="165" spans="1:6" s="111" customFormat="1" ht="12.75" hidden="1" outlineLevel="1">
      <c r="A165" s="111" t="s">
        <v>77</v>
      </c>
      <c r="B165" s="109" t="s">
        <v>63</v>
      </c>
      <c r="C165" s="113">
        <v>223</v>
      </c>
      <c r="D165" s="110"/>
      <c r="E165" s="3" t="str">
        <f>IF(OR(ISBLANK(C165),ISBLANK(D165))," ",KOLIC*CENA)</f>
        <v> </v>
      </c>
      <c r="F165" s="3"/>
    </row>
    <row r="166" ht="12.75" collapsed="1">
      <c r="E166" s="3" t="str">
        <f>IF(OR(ISBLANK(C166),ISBLANK(D166))," ",KOLIC*CENA)</f>
        <v> </v>
      </c>
    </row>
    <row r="167" spans="2:6" ht="25.5">
      <c r="B167" s="118" t="s">
        <v>59</v>
      </c>
      <c r="E167" s="127">
        <f>SUM(E158:E166)</f>
        <v>0</v>
      </c>
      <c r="F167" s="127"/>
    </row>
    <row r="168" spans="1:3" ht="12.75">
      <c r="A168" s="8"/>
      <c r="B168" s="11"/>
      <c r="C168" s="9"/>
    </row>
    <row r="169" spans="1:3" ht="12.75">
      <c r="A169" s="8"/>
      <c r="B169" s="11"/>
      <c r="C169" s="9"/>
    </row>
    <row r="170" spans="1:3" ht="12.75">
      <c r="A170" s="8"/>
      <c r="B170" s="11"/>
      <c r="C170" s="9"/>
    </row>
    <row r="171" spans="1:3" ht="12.75">
      <c r="A171" s="8"/>
      <c r="B171" s="11"/>
      <c r="C171" s="9"/>
    </row>
    <row r="172" spans="1:3" ht="12.75">
      <c r="A172" s="8"/>
      <c r="B172" s="11"/>
      <c r="C172" s="9"/>
    </row>
    <row r="173" spans="1:3" ht="12.75">
      <c r="A173" s="8"/>
      <c r="B173" s="11"/>
      <c r="C173" s="9"/>
    </row>
    <row r="174" spans="1:3" ht="12.75">
      <c r="A174" s="8"/>
      <c r="B174" s="11"/>
      <c r="C174" s="9"/>
    </row>
    <row r="175" spans="1:3" ht="12.75">
      <c r="A175" s="8"/>
      <c r="B175" s="11"/>
      <c r="C175" s="9"/>
    </row>
    <row r="176" spans="1:3" ht="12.75">
      <c r="A176" s="8"/>
      <c r="B176" s="11"/>
      <c r="C176" s="9"/>
    </row>
    <row r="177" spans="1:3" ht="12.75">
      <c r="A177" s="8"/>
      <c r="B177" s="11"/>
      <c r="C177" s="9"/>
    </row>
    <row r="178" spans="1:3" ht="12.75">
      <c r="A178" s="8"/>
      <c r="B178" s="11"/>
      <c r="C178" s="9"/>
    </row>
    <row r="179" spans="1:3" ht="12.75">
      <c r="A179" s="8"/>
      <c r="B179" s="11"/>
      <c r="C179" s="9"/>
    </row>
    <row r="180" spans="1:3" ht="12.75">
      <c r="A180" s="8"/>
      <c r="B180" s="11"/>
      <c r="C180" s="9"/>
    </row>
    <row r="181" spans="1:3" ht="12.75">
      <c r="A181" s="8"/>
      <c r="B181" s="11"/>
      <c r="C181" s="9"/>
    </row>
    <row r="182" spans="1:3" ht="12.75">
      <c r="A182" s="8"/>
      <c r="B182" s="11"/>
      <c r="C182" s="9"/>
    </row>
    <row r="183" spans="1:3" ht="12.75">
      <c r="A183" s="8"/>
      <c r="B183" s="11"/>
      <c r="C183" s="9"/>
    </row>
    <row r="184" spans="1:3" ht="12.75">
      <c r="A184" s="8"/>
      <c r="B184" s="11"/>
      <c r="C184" s="9"/>
    </row>
    <row r="185" spans="1:3" ht="12.75">
      <c r="A185" s="8"/>
      <c r="B185" s="11"/>
      <c r="C185" s="9"/>
    </row>
    <row r="186" spans="1:3" ht="12.75">
      <c r="A186" s="8"/>
      <c r="B186" s="11"/>
      <c r="C186" s="9"/>
    </row>
    <row r="187" spans="1:3" ht="12.75">
      <c r="A187" s="8"/>
      <c r="B187" s="11"/>
      <c r="C187" s="9"/>
    </row>
    <row r="188" spans="1:3" ht="12.75">
      <c r="A188" s="8"/>
      <c r="B188" s="11"/>
      <c r="C188" s="9"/>
    </row>
    <row r="189" spans="1:3" ht="12.75">
      <c r="A189" s="8"/>
      <c r="B189" s="11"/>
      <c r="C189" s="9"/>
    </row>
    <row r="190" spans="1:3" ht="12.75">
      <c r="A190" s="8"/>
      <c r="B190" s="11"/>
      <c r="C190" s="9"/>
    </row>
    <row r="191" spans="1:3" ht="12.75">
      <c r="A191" s="8"/>
      <c r="B191" s="11"/>
      <c r="C191" s="9"/>
    </row>
    <row r="192" spans="1:3" ht="12.75">
      <c r="A192" s="8"/>
      <c r="B192" s="11"/>
      <c r="C192" s="9"/>
    </row>
    <row r="193" spans="1:3" ht="12.75">
      <c r="A193" s="8"/>
      <c r="B193" s="11"/>
      <c r="C193" s="9"/>
    </row>
    <row r="194" spans="1:3" ht="12.75">
      <c r="A194" s="8"/>
      <c r="B194" s="11"/>
      <c r="C194" s="9"/>
    </row>
    <row r="195" spans="1:3" ht="12.75">
      <c r="A195" s="8"/>
      <c r="B195" s="11"/>
      <c r="C195" s="9"/>
    </row>
    <row r="196" spans="1:3" ht="12.75">
      <c r="A196" s="8"/>
      <c r="B196" s="11"/>
      <c r="C196" s="9"/>
    </row>
    <row r="197" spans="1:3" ht="12.75">
      <c r="A197" s="8"/>
      <c r="B197" s="11"/>
      <c r="C197" s="9"/>
    </row>
    <row r="198" spans="1:5" ht="12.75">
      <c r="A198" s="8"/>
      <c r="B198" s="32"/>
      <c r="C198" s="33"/>
      <c r="D198" s="33"/>
      <c r="E198" s="34"/>
    </row>
    <row r="199" spans="1:3" ht="12.75">
      <c r="A199" s="8" t="s">
        <v>52</v>
      </c>
      <c r="B199" s="11"/>
      <c r="C199" s="9"/>
    </row>
    <row r="200" spans="1:3" ht="12.75">
      <c r="A200" s="8"/>
      <c r="B200" s="11"/>
      <c r="C200" s="9"/>
    </row>
    <row r="201" spans="1:3" ht="12.75">
      <c r="A201" s="8"/>
      <c r="B201" s="11"/>
      <c r="C201" s="9"/>
    </row>
    <row r="202" spans="1:3" ht="12.75">
      <c r="A202" s="8"/>
      <c r="B202" s="11"/>
      <c r="C202" s="9"/>
    </row>
    <row r="203" spans="1:3" ht="12.75">
      <c r="A203" s="8"/>
      <c r="B203" s="11"/>
      <c r="C203" s="9"/>
    </row>
  </sheetData>
  <sheetProtection/>
  <mergeCells count="5">
    <mergeCell ref="B17:D17"/>
    <mergeCell ref="B5:D5"/>
    <mergeCell ref="B7:E7"/>
    <mergeCell ref="B13:E13"/>
    <mergeCell ref="B16:D16"/>
  </mergeCells>
  <printOptions/>
  <pageMargins left="0.984251968503937" right="0.3937007874015748" top="0.6692913385826772" bottom="0.7874015748031497" header="0.3937007874015748" footer="0.5905511811023623"/>
  <pageSetup fitToHeight="0" horizontalDpi="600" verticalDpi="600" orientation="portrait" paperSize="9" r:id="rId1"/>
  <headerFooter alignWithMargins="0">
    <oddHeader>&amp;L&amp;9      UREDITEV ob  KRKI&amp;C&amp;9P Z I, P Z R</oddHeader>
    <oddFooter>&amp;L&amp;8     MAJ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ARHINOVA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GORAN DOLENC</dc:creator>
  <cp:keywords/>
  <dc:description/>
  <cp:lastModifiedBy>nivesjanko</cp:lastModifiedBy>
  <cp:lastPrinted>2017-02-28T11:28:24Z</cp:lastPrinted>
  <dcterms:created xsi:type="dcterms:W3CDTF">2000-08-16T14:37:19Z</dcterms:created>
  <dcterms:modified xsi:type="dcterms:W3CDTF">2017-04-26T13:29:10Z</dcterms:modified>
  <cp:category/>
  <cp:version/>
  <cp:contentType/>
  <cp:contentStatus/>
</cp:coreProperties>
</file>