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1" activeTab="3"/>
  </bookViews>
  <sheets>
    <sheet name="Igrišče Park EU" sheetId="1" r:id="rId1"/>
    <sheet name="Igrišče Gotna vas" sheetId="2" r:id="rId2"/>
    <sheet name="Uršna sela" sheetId="3" r:id="rId3"/>
    <sheet name="Igrišče OŠ Šmihel" sheetId="4" r:id="rId4"/>
  </sheets>
  <definedNames/>
  <calcPr fullCalcOnLoad="1"/>
</workbook>
</file>

<file path=xl/sharedStrings.xml><?xml version="1.0" encoding="utf-8"?>
<sst xmlns="http://schemas.openxmlformats.org/spreadsheetml/2006/main" count="166" uniqueCount="68">
  <si>
    <t>Postavka</t>
  </si>
  <si>
    <t>Normativ</t>
  </si>
  <si>
    <t>Opis postavke</t>
  </si>
  <si>
    <t xml:space="preserve">Enota </t>
  </si>
  <si>
    <t>Količina</t>
  </si>
  <si>
    <t>Cena za enoto</t>
  </si>
  <si>
    <t>Cena skupaj</t>
  </si>
  <si>
    <t>1 PREDDELA</t>
  </si>
  <si>
    <t>PREDDELA SKUPAJ:</t>
  </si>
  <si>
    <t>0001</t>
  </si>
  <si>
    <t>0002</t>
  </si>
  <si>
    <t>kom</t>
  </si>
  <si>
    <t>ZEMELJSKA DELA SKUPAJ:</t>
  </si>
  <si>
    <t>m2</t>
  </si>
  <si>
    <t>m3</t>
  </si>
  <si>
    <t>0003</t>
  </si>
  <si>
    <t>0004</t>
  </si>
  <si>
    <t>0005</t>
  </si>
  <si>
    <t>3 OPREMA</t>
  </si>
  <si>
    <t>OPREMA SKUPAJ:</t>
  </si>
  <si>
    <t xml:space="preserve">  CENA SKUPAJ (brez DDV)</t>
  </si>
  <si>
    <t xml:space="preserve">  DDV (22%)</t>
  </si>
  <si>
    <t xml:space="preserve">  CENA SKUPAJ (z DDV)</t>
  </si>
  <si>
    <t xml:space="preserve">2 VZDRŽEVALNA DELA </t>
  </si>
  <si>
    <t xml:space="preserve"> SKUPAJ:</t>
  </si>
  <si>
    <t>Čiščenje, barvanje in sanacija tobogana, slika št. 5</t>
  </si>
  <si>
    <t>Zaščita lesa, brušenje in barvanje na leseni gugalnici za stoječe guganje, poravnava kovinskih delov, slika št. 10</t>
  </si>
  <si>
    <t>m</t>
  </si>
  <si>
    <t>Zatiči za pritrditev mreže na nogometnih golih</t>
  </si>
  <si>
    <t>Obnova travne ruše</t>
  </si>
  <si>
    <t>PVC robniki za otroško igrišče</t>
  </si>
  <si>
    <t>Gumijaste zaščitne podloge pod kovinsko plezalo  ležeča lestev na sliki št.1
(podobno kot je na sliki št. 11)</t>
  </si>
  <si>
    <t>Gugalna košara na igralu na sliki št. 7 (podobno kot je na sliki št. 15)</t>
  </si>
  <si>
    <t>Brušenje in barvanje kovinskih in lesenih delov na plezalu s toboganom in gugalnicama, slika št. 2</t>
  </si>
  <si>
    <t>Popravilo 12 klopi - zamenjava desk širine 10 cm, debeline 5 cm, dolžine 2 m (podobno kot je na sliki št. 17)</t>
  </si>
  <si>
    <t>Postavitev panelne ograje višine 1,53 m (podobno kot je na sliki št. 19)</t>
  </si>
  <si>
    <t>Vrata na panelni ograji (podobno kot je na sliki št. 20)</t>
  </si>
  <si>
    <t>2 mreži za rokometna gola (podobno kot je na sliki št. 22)</t>
  </si>
  <si>
    <t>Hišica s steho, klopmi in mizo (podobno kot je na sliki št. 23)</t>
  </si>
  <si>
    <t>Dvojna gugalnica (podobno kot je na sliki št. 24)</t>
  </si>
  <si>
    <t>Previsna gugalnica za 4 osebe (podobno kot je na sliki št. 25)</t>
  </si>
  <si>
    <t>Varovalna podlaga (podobno kot je na sliki št. 11)</t>
  </si>
  <si>
    <t>Montaža vseh novih igral in odstranitev starih delov</t>
  </si>
  <si>
    <t>1 ZEMELJSKA IN GRADBENA DELA</t>
  </si>
  <si>
    <t>2 OPREMA</t>
  </si>
  <si>
    <t>Gugalni sedež za igralo na sliki št. 4, za manjše otroke (podobno kot je na sliki št. 14)</t>
  </si>
  <si>
    <t xml:space="preserve">1 VZDRŽEVALNA DELA </t>
  </si>
  <si>
    <t>INVESTICIJSKO VZDRŽEVANJE OTROŠKIH IGRIŠČ V MESTNI OBČINI NOVO MESTO</t>
  </si>
  <si>
    <t xml:space="preserve"> POPIS DEL ZA UREDITEV IGRIŠČA PARK EVROPSKE UNIJE V KS CENTER</t>
  </si>
  <si>
    <t>parc. številke 1125, 1228, k.o. 1456</t>
  </si>
  <si>
    <t>Odstranitev igrala Plezalo kača, ki je sliki št. 3, odstranitev ene gugalnice na Gugalnici na sliki št. 4, odstranitev gugalnega dela na Enojni gugalnici na sliki št. 7</t>
  </si>
  <si>
    <t>Brušenje in barvanje kovinskega plezala, slika št. 1</t>
  </si>
  <si>
    <t>Čiščenje, brušenje in barvanje igrala Gugalnica na vzmet, slika št. 6</t>
  </si>
  <si>
    <t>Sanacija Železnega plezala - čiščenje, barvanje, slika št. 8</t>
  </si>
  <si>
    <t>0007</t>
  </si>
  <si>
    <t>0006</t>
  </si>
  <si>
    <t>Brušenje, barvanje in sanacija Previsne gugalnice in zamenjava sedežev, slika št. 9</t>
  </si>
  <si>
    <t>Plezalna vrv, ojačana z žicami v notranjosti in prevlečena s polietilensko vrvjo z oprimki za igralo na sliki št. 2 (podobno kot je na sliki št. 12)</t>
  </si>
  <si>
    <t>Vrtiljak, nameščen namesto igrala na sliki št.3, (podoben kot je na sliki št. 13,Holzhof XCG 80/fi 160 cm)</t>
  </si>
  <si>
    <t>Amortizacijske zaščitne podloge pod igralo Previsna gugalnica na sliki št. 9 (podobno  kot je na sliki št. 11)</t>
  </si>
  <si>
    <t>POPIS DEL ZA UREDITEV IGRIŠČA GOTNA VAS PARC. ŠT. 449/20, K.O. 1485 GOTNA VAS</t>
  </si>
  <si>
    <t xml:space="preserve"> POPIS DEL ZA UREDITEV IGRIŠČA V KS URŠNA SELA PARC. ŠT. 4100/7, K.O. DOBINDOL</t>
  </si>
  <si>
    <t>POPIS DEL  ZA UREDITEV OTROŠKEGA IGRIŠČA V KS ŠMIHEL, PARC. ŠT. 420/23, K.O. 1484 ŠMIHEL PRI NOVEM MESTU</t>
  </si>
  <si>
    <t>Betoniranje in montaža obstoječega vrtiljaka</t>
  </si>
  <si>
    <t>Izkop novih temeljev pod vrtiljakom</t>
  </si>
  <si>
    <t>Zamenjava mrež na dveh (2) košarkarskih koših (podobno kot je na sliki št. 18)</t>
  </si>
  <si>
    <t>Zamenjava mreže na dveh (2) nogometnih golih, mere 2 750x250 cm in pritrditev mrež z zatiči (podobno kot je na sliki št. 16)</t>
  </si>
  <si>
    <t>2 košarkarska koša s tablami na otroškem in športnem igrišču (podobno kot je na sliki št. 21), brez kovinskega stebra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</si>
</sst>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[$€-1]"/>
    <numFmt numFmtId="166" formatCode="[$-424]d\.\ mmmm\ yyyy"/>
    <numFmt numFmtId="167" formatCode="_-* #,##0.00\ [$€-424]_-;\-* #,##0.00\ [$€-424]_-;_-* &quot;-&quot;??\ [$€-424]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rebuchet MS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rebuchet MS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27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16" borderId="8" applyNumberFormat="0" applyAlignment="0" applyProtection="0"/>
    <xf numFmtId="0" fontId="15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7" borderId="8" applyNumberFormat="0" applyAlignment="0" applyProtection="0"/>
    <xf numFmtId="0" fontId="17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9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4" fontId="18" fillId="0" borderId="0" xfId="0" applyNumberFormat="1" applyFont="1" applyAlignment="1">
      <alignment horizontal="right" vertical="top" wrapText="1"/>
    </xf>
    <xf numFmtId="164" fontId="18" fillId="0" borderId="0" xfId="0" applyNumberFormat="1" applyFont="1" applyAlignment="1">
      <alignment horizontal="right" vertical="top"/>
    </xf>
    <xf numFmtId="164" fontId="18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center" vertical="center" wrapText="1"/>
    </xf>
    <xf numFmtId="49" fontId="20" fillId="23" borderId="10" xfId="0" applyNumberFormat="1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 wrapText="1"/>
    </xf>
    <xf numFmtId="4" fontId="20" fillId="23" borderId="10" xfId="0" applyNumberFormat="1" applyFont="1" applyFill="1" applyBorder="1" applyAlignment="1">
      <alignment horizontal="center" vertical="center" wrapText="1"/>
    </xf>
    <xf numFmtId="164" fontId="20" fillId="23" borderId="11" xfId="0" applyNumberFormat="1" applyFont="1" applyFill="1" applyBorder="1" applyAlignment="1">
      <alignment horizontal="center" vertical="center" wrapText="1"/>
    </xf>
    <xf numFmtId="164" fontId="20" fillId="23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 horizontal="center" vertical="top"/>
    </xf>
    <xf numFmtId="0" fontId="19" fillId="0" borderId="0" xfId="0" applyFont="1" applyAlignment="1">
      <alignment horizontal="left" vertical="top" wrapText="1"/>
    </xf>
    <xf numFmtId="16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top" wrapText="1"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left" vertical="top" wrapText="1"/>
      <protection/>
    </xf>
    <xf numFmtId="4" fontId="0" fillId="0" borderId="0" xfId="0" applyNumberFormat="1" applyFill="1" applyAlignment="1" applyProtection="1">
      <alignment horizontal="right" vertical="top" wrapText="1"/>
      <protection/>
    </xf>
    <xf numFmtId="164" fontId="0" fillId="0" borderId="0" xfId="0" applyNumberFormat="1" applyFill="1" applyAlignment="1" applyProtection="1">
      <alignment horizontal="right" vertical="top"/>
      <protection locked="0"/>
    </xf>
    <xf numFmtId="164" fontId="0" fillId="0" borderId="0" xfId="0" applyNumberFormat="1" applyFill="1" applyAlignment="1" applyProtection="1">
      <alignment horizontal="right" vertical="top" wrapText="1"/>
      <protection locked="0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 wrapText="1"/>
    </xf>
    <xf numFmtId="0" fontId="21" fillId="0" borderId="0" xfId="41" applyFont="1" applyBorder="1" applyAlignment="1">
      <alignment horizontal="left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 horizontal="right" vertical="top" wrapText="1"/>
    </xf>
    <xf numFmtId="0" fontId="0" fillId="0" borderId="0" xfId="41" applyFont="1" applyFill="1" applyBorder="1" applyAlignment="1">
      <alignment horizontal="left" wrapText="1"/>
      <protection/>
    </xf>
    <xf numFmtId="0" fontId="21" fillId="0" borderId="0" xfId="41" applyFont="1" applyFill="1" applyBorder="1" applyAlignment="1">
      <alignment horizontal="left" wrapText="1"/>
      <protection/>
    </xf>
    <xf numFmtId="0" fontId="21" fillId="0" borderId="0" xfId="42" applyFont="1" applyFill="1" applyBorder="1" applyAlignment="1">
      <alignment horizontal="left" wrapText="1"/>
      <protection/>
    </xf>
    <xf numFmtId="49" fontId="0" fillId="0" borderId="0" xfId="0" applyNumberFormat="1" applyFill="1" applyAlignment="1">
      <alignment horizontal="center" vertical="top"/>
    </xf>
    <xf numFmtId="4" fontId="0" fillId="0" borderId="0" xfId="0" applyNumberFormat="1" applyFill="1" applyAlignment="1">
      <alignment horizontal="right" vertical="top" wrapText="1"/>
    </xf>
    <xf numFmtId="164" fontId="0" fillId="0" borderId="0" xfId="0" applyNumberFormat="1" applyFill="1" applyAlignment="1">
      <alignment horizontal="right" vertical="top"/>
    </xf>
    <xf numFmtId="164" fontId="0" fillId="0" borderId="0" xfId="0" applyNumberFormat="1" applyFill="1" applyAlignment="1">
      <alignment horizontal="right" vertical="top" wrapText="1"/>
    </xf>
    <xf numFmtId="0" fontId="0" fillId="0" borderId="13" xfId="0" applyFont="1" applyBorder="1" applyAlignment="1">
      <alignment horizontal="left" vertical="top" wrapText="1"/>
    </xf>
    <xf numFmtId="165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/>
    </xf>
    <xf numFmtId="165" fontId="19" fillId="0" borderId="15" xfId="0" applyNumberFormat="1" applyFont="1" applyBorder="1" applyAlignment="1">
      <alignment horizontal="right" vertical="center"/>
    </xf>
    <xf numFmtId="167" fontId="0" fillId="0" borderId="0" xfId="0" applyNumberForma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left" vertical="top" wrapText="1"/>
    </xf>
    <xf numFmtId="4" fontId="22" fillId="0" borderId="0" xfId="0" applyNumberFormat="1" applyFont="1" applyAlignment="1">
      <alignment horizontal="right" vertical="top" wrapText="1"/>
    </xf>
    <xf numFmtId="164" fontId="22" fillId="0" borderId="0" xfId="0" applyNumberFormat="1" applyFont="1" applyAlignment="1">
      <alignment horizontal="right" vertical="top"/>
    </xf>
    <xf numFmtId="164" fontId="22" fillId="0" borderId="0" xfId="0" applyNumberFormat="1" applyFont="1" applyAlignment="1">
      <alignment horizontal="right" vertical="top" wrapText="1"/>
    </xf>
    <xf numFmtId="49" fontId="22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left" vertical="top"/>
    </xf>
    <xf numFmtId="164" fontId="22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 horizontal="right" vertical="top" wrapText="1"/>
    </xf>
    <xf numFmtId="164" fontId="23" fillId="0" borderId="0" xfId="0" applyNumberFormat="1" applyFont="1" applyAlignment="1">
      <alignment horizontal="right" vertical="top"/>
    </xf>
    <xf numFmtId="164" fontId="23" fillId="0" borderId="0" xfId="0" applyNumberFormat="1" applyFont="1" applyAlignment="1">
      <alignment horizontal="right" vertical="top" wrapText="1"/>
    </xf>
    <xf numFmtId="49" fontId="22" fillId="23" borderId="10" xfId="0" applyNumberFormat="1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horizontal="center" vertical="center" wrapText="1"/>
    </xf>
    <xf numFmtId="4" fontId="22" fillId="23" borderId="10" xfId="0" applyNumberFormat="1" applyFont="1" applyFill="1" applyBorder="1" applyAlignment="1">
      <alignment horizontal="center" vertical="center" wrapText="1"/>
    </xf>
    <xf numFmtId="164" fontId="22" fillId="23" borderId="11" xfId="0" applyNumberFormat="1" applyFont="1" applyFill="1" applyBorder="1" applyAlignment="1">
      <alignment horizontal="center" vertical="center" wrapText="1"/>
    </xf>
    <xf numFmtId="164" fontId="22" fillId="23" borderId="1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164" fontId="22" fillId="0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Alignment="1">
      <alignment horizontal="center" vertical="top"/>
    </xf>
    <xf numFmtId="0" fontId="22" fillId="0" borderId="13" xfId="0" applyFont="1" applyBorder="1" applyAlignment="1">
      <alignment horizontal="left" vertical="top" wrapText="1"/>
    </xf>
    <xf numFmtId="165" fontId="22" fillId="0" borderId="14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/>
    </xf>
    <xf numFmtId="165" fontId="23" fillId="0" borderId="15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 wrapText="1"/>
    </xf>
    <xf numFmtId="0" fontId="22" fillId="0" borderId="0" xfId="41" applyFont="1" applyBorder="1" applyAlignment="1">
      <alignment horizontal="left" wrapText="1"/>
      <protection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 vertical="top" wrapText="1"/>
    </xf>
    <xf numFmtId="167" fontId="22" fillId="0" borderId="0" xfId="0" applyNumberFormat="1" applyFont="1" applyAlignment="1">
      <alignment/>
    </xf>
    <xf numFmtId="0" fontId="22" fillId="0" borderId="0" xfId="41" applyFont="1" applyFill="1" applyBorder="1" applyAlignment="1">
      <alignment horizontal="left" wrapText="1"/>
      <protection/>
    </xf>
    <xf numFmtId="0" fontId="24" fillId="0" borderId="0" xfId="41" applyFont="1" applyFill="1" applyBorder="1" applyAlignment="1">
      <alignment horizontal="left" wrapText="1"/>
      <protection/>
    </xf>
    <xf numFmtId="0" fontId="24" fillId="0" borderId="0" xfId="42" applyFont="1" applyFill="1" applyBorder="1" applyAlignment="1">
      <alignment horizontal="left" wrapText="1"/>
      <protection/>
    </xf>
    <xf numFmtId="4" fontId="22" fillId="0" borderId="0" xfId="0" applyNumberFormat="1" applyFont="1" applyFill="1" applyAlignment="1">
      <alignment horizontal="right" vertical="top" wrapText="1"/>
    </xf>
    <xf numFmtId="164" fontId="22" fillId="0" borderId="0" xfId="0" applyNumberFormat="1" applyFont="1" applyFill="1" applyAlignment="1">
      <alignment horizontal="right" vertical="top"/>
    </xf>
    <xf numFmtId="164" fontId="22" fillId="0" borderId="0" xfId="0" applyNumberFormat="1" applyFont="1" applyFill="1" applyAlignment="1">
      <alignment horizontal="right" vertical="top" wrapText="1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9" fontId="18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0" fillId="0" borderId="0" xfId="0" applyAlignment="1">
      <alignment vertic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slov 5" xfId="40"/>
    <cellStyle name="Navadno 2 2" xfId="41"/>
    <cellStyle name="Navadno 5 2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="68" zoomScaleNormal="68" zoomScalePageLayoutView="0" workbookViewId="0" topLeftCell="A16">
      <selection activeCell="D44" sqref="D44"/>
    </sheetView>
  </sheetViews>
  <sheetFormatPr defaultColWidth="11.57421875" defaultRowHeight="12.75"/>
  <cols>
    <col min="1" max="3" width="11.57421875" style="0" customWidth="1"/>
    <col min="4" max="4" width="41.7109375" style="0" customWidth="1"/>
    <col min="5" max="5" width="11.57421875" style="0" customWidth="1"/>
    <col min="6" max="6" width="14.140625" style="0" customWidth="1"/>
    <col min="7" max="7" width="16.8515625" style="0" customWidth="1"/>
    <col min="8" max="8" width="20.28125" style="0" customWidth="1"/>
    <col min="9" max="9" width="19.57421875" style="0" customWidth="1"/>
    <col min="10" max="13" width="11.57421875" style="0" customWidth="1"/>
    <col min="14" max="14" width="33.00390625" style="0" customWidth="1"/>
  </cols>
  <sheetData>
    <row r="1" spans="1:11" ht="18">
      <c r="A1" s="1"/>
      <c r="B1" s="7" t="s">
        <v>47</v>
      </c>
      <c r="C1" s="2"/>
      <c r="D1" s="3"/>
      <c r="E1" s="2"/>
      <c r="F1" s="4"/>
      <c r="G1" s="5"/>
      <c r="H1" s="6"/>
      <c r="I1" s="6"/>
      <c r="J1" s="1"/>
      <c r="K1" s="1"/>
    </row>
    <row r="2" spans="1:11" ht="12.75">
      <c r="A2" s="8"/>
      <c r="B2" s="9"/>
      <c r="C2" s="10"/>
      <c r="D2" s="8"/>
      <c r="E2" s="11"/>
      <c r="F2" s="4"/>
      <c r="G2" s="12"/>
      <c r="H2" s="6"/>
      <c r="I2" s="6"/>
      <c r="J2" s="8"/>
      <c r="K2" s="8"/>
    </row>
    <row r="3" spans="1:11" ht="12.75">
      <c r="A3" s="114" t="s">
        <v>49</v>
      </c>
      <c r="B3" s="10"/>
      <c r="C3" s="10"/>
      <c r="D3" s="8"/>
      <c r="E3" s="11"/>
      <c r="F3" s="4"/>
      <c r="G3" s="12"/>
      <c r="H3" s="6"/>
      <c r="I3" s="6"/>
      <c r="J3" s="8"/>
      <c r="K3" s="8"/>
    </row>
    <row r="4" spans="1:11" ht="12.75">
      <c r="A4" s="8"/>
      <c r="B4" s="9"/>
      <c r="C4" s="9"/>
      <c r="D4" s="8"/>
      <c r="E4" s="11"/>
      <c r="F4" s="4"/>
      <c r="G4" s="12"/>
      <c r="H4" s="6"/>
      <c r="I4" s="6"/>
      <c r="J4" s="8"/>
      <c r="K4" s="8"/>
    </row>
    <row r="5" spans="1:11" ht="18">
      <c r="A5" s="8"/>
      <c r="B5" s="9"/>
      <c r="C5" s="10"/>
      <c r="D5" s="112" t="s">
        <v>48</v>
      </c>
      <c r="E5" s="112"/>
      <c r="F5" s="112"/>
      <c r="G5" s="112"/>
      <c r="H5" s="112"/>
      <c r="I5" s="112"/>
      <c r="J5" s="8"/>
      <c r="K5" s="8"/>
    </row>
    <row r="6" spans="1:11" ht="18">
      <c r="A6" s="13"/>
      <c r="B6" s="14"/>
      <c r="C6" s="14"/>
      <c r="D6" s="15"/>
      <c r="E6" s="14"/>
      <c r="F6" s="16"/>
      <c r="G6" s="17"/>
      <c r="H6" s="18"/>
      <c r="I6" s="18"/>
      <c r="J6" s="13"/>
      <c r="K6" s="13"/>
    </row>
    <row r="7" spans="1:11" ht="15.75" thickBot="1">
      <c r="A7" s="19"/>
      <c r="B7" s="20" t="s">
        <v>0</v>
      </c>
      <c r="C7" s="20" t="s">
        <v>1</v>
      </c>
      <c r="D7" s="21" t="s">
        <v>2</v>
      </c>
      <c r="E7" s="20" t="s">
        <v>3</v>
      </c>
      <c r="F7" s="22" t="s">
        <v>4</v>
      </c>
      <c r="G7" s="23" t="s">
        <v>5</v>
      </c>
      <c r="H7" s="23" t="s">
        <v>6</v>
      </c>
      <c r="I7" s="24"/>
      <c r="J7" s="19"/>
      <c r="K7" s="19"/>
    </row>
    <row r="8" spans="1:11" ht="18">
      <c r="A8" s="25"/>
      <c r="B8" s="26"/>
      <c r="C8" s="26"/>
      <c r="D8" s="27"/>
      <c r="E8" s="26"/>
      <c r="F8" s="28"/>
      <c r="G8" s="29"/>
      <c r="H8" s="30"/>
      <c r="I8" s="30"/>
      <c r="J8" s="31"/>
      <c r="K8" s="25"/>
    </row>
    <row r="9" spans="1:11" ht="18">
      <c r="A9" s="25"/>
      <c r="B9" s="26"/>
      <c r="C9" s="26"/>
      <c r="D9" s="27"/>
      <c r="E9" s="26"/>
      <c r="F9" s="28"/>
      <c r="G9" s="29"/>
      <c r="H9" s="30"/>
      <c r="I9" s="30"/>
      <c r="J9" s="31"/>
      <c r="K9" s="25"/>
    </row>
    <row r="10" spans="1:11" ht="12.75">
      <c r="A10" s="1"/>
      <c r="B10" s="2"/>
      <c r="C10" s="2"/>
      <c r="D10" s="32" t="s">
        <v>7</v>
      </c>
      <c r="E10" s="2"/>
      <c r="F10" s="4"/>
      <c r="G10" s="33" t="s">
        <v>8</v>
      </c>
      <c r="H10" s="34" t="e">
        <f>+#REF!+H13</f>
        <v>#REF!</v>
      </c>
      <c r="I10" s="34"/>
      <c r="J10" s="1"/>
      <c r="K10" s="1"/>
    </row>
    <row r="11" spans="1:11" ht="12.75">
      <c r="A11" s="35"/>
      <c r="B11" s="36"/>
      <c r="C11" s="36"/>
      <c r="D11" s="37"/>
      <c r="E11" s="36"/>
      <c r="F11" s="38"/>
      <c r="G11" s="39"/>
      <c r="H11" s="40"/>
      <c r="I11" s="40"/>
      <c r="J11" s="42"/>
      <c r="K11" s="42"/>
    </row>
    <row r="12" spans="1:11" ht="12.75">
      <c r="A12" s="1"/>
      <c r="B12" s="43"/>
      <c r="C12" s="2"/>
      <c r="D12" s="3"/>
      <c r="E12" s="2"/>
      <c r="F12" s="4"/>
      <c r="G12" s="44"/>
      <c r="H12" s="45"/>
      <c r="I12" s="34"/>
      <c r="J12" s="1"/>
      <c r="K12" s="1"/>
    </row>
    <row r="13" spans="1:11" ht="58.5" customHeight="1">
      <c r="A13" s="1"/>
      <c r="B13" s="43" t="s">
        <v>9</v>
      </c>
      <c r="C13" s="2"/>
      <c r="D13" s="3" t="s">
        <v>50</v>
      </c>
      <c r="E13" s="2" t="s">
        <v>11</v>
      </c>
      <c r="F13" s="4">
        <v>3</v>
      </c>
      <c r="G13" s="44"/>
      <c r="H13" s="45">
        <f>G13*F13</f>
        <v>0</v>
      </c>
      <c r="I13" s="34"/>
      <c r="J13" s="1"/>
      <c r="K13" s="1"/>
    </row>
    <row r="14" spans="1:11" ht="12.75">
      <c r="A14" s="1"/>
      <c r="B14" s="43"/>
      <c r="C14" s="2"/>
      <c r="D14" s="3"/>
      <c r="E14" s="2"/>
      <c r="F14" s="4"/>
      <c r="G14" s="44"/>
      <c r="H14" s="45"/>
      <c r="I14" s="34"/>
      <c r="J14" s="1"/>
      <c r="K14" s="1"/>
    </row>
    <row r="15" spans="1:11" ht="19.5" customHeight="1">
      <c r="A15" s="1"/>
      <c r="B15" s="2"/>
      <c r="C15" s="2"/>
      <c r="D15" s="32" t="s">
        <v>23</v>
      </c>
      <c r="E15" s="2"/>
      <c r="F15" s="4"/>
      <c r="G15" s="33" t="s">
        <v>24</v>
      </c>
      <c r="H15" s="34">
        <f>+H17+H19+H21+H23+H25</f>
        <v>0</v>
      </c>
      <c r="I15" s="34"/>
      <c r="J15" s="1"/>
      <c r="K15" s="1"/>
    </row>
    <row r="16" spans="1:11" ht="12.75">
      <c r="A16" s="1"/>
      <c r="B16" s="2"/>
      <c r="C16" s="2"/>
      <c r="D16" s="32"/>
      <c r="E16" s="2"/>
      <c r="F16" s="4"/>
      <c r="G16" s="33"/>
      <c r="H16" s="34"/>
      <c r="I16" s="34"/>
      <c r="J16" s="1"/>
      <c r="K16" s="1"/>
    </row>
    <row r="17" spans="1:11" ht="48.75" customHeight="1">
      <c r="A17" s="1"/>
      <c r="B17" s="2" t="s">
        <v>9</v>
      </c>
      <c r="C17" s="2"/>
      <c r="D17" s="3" t="s">
        <v>51</v>
      </c>
      <c r="E17" s="2" t="s">
        <v>11</v>
      </c>
      <c r="F17" s="4">
        <v>1</v>
      </c>
      <c r="H17">
        <f>G17*F17</f>
        <v>0</v>
      </c>
      <c r="I17" s="6"/>
      <c r="J17" s="1"/>
      <c r="K17" s="1"/>
    </row>
    <row r="18" spans="1:11" ht="12.75">
      <c r="A18" s="1"/>
      <c r="B18" s="2"/>
      <c r="C18" s="2"/>
      <c r="D18" s="3"/>
      <c r="E18" s="2"/>
      <c r="F18" s="4"/>
      <c r="G18" s="5"/>
      <c r="H18" s="6"/>
      <c r="I18" s="6"/>
      <c r="J18" s="1"/>
      <c r="K18" s="1"/>
    </row>
    <row r="19" spans="1:14" ht="47.25" customHeight="1">
      <c r="A19" s="1"/>
      <c r="B19" s="2" t="s">
        <v>10</v>
      </c>
      <c r="C19" s="2"/>
      <c r="D19" s="3" t="s">
        <v>33</v>
      </c>
      <c r="E19" s="2" t="s">
        <v>11</v>
      </c>
      <c r="F19" s="4">
        <v>1</v>
      </c>
      <c r="G19" s="5"/>
      <c r="H19" s="6">
        <f>G19*F19</f>
        <v>0</v>
      </c>
      <c r="I19" s="6"/>
      <c r="J19" s="1"/>
      <c r="K19" s="1"/>
      <c r="N19" s="46"/>
    </row>
    <row r="20" spans="1:11" ht="12.75">
      <c r="A20" s="1"/>
      <c r="B20" s="2"/>
      <c r="C20" s="2"/>
      <c r="D20" s="3"/>
      <c r="E20" s="2"/>
      <c r="F20" s="4"/>
      <c r="G20" s="5"/>
      <c r="H20" s="6"/>
      <c r="I20" s="6"/>
      <c r="J20" s="1"/>
      <c r="K20" s="1"/>
    </row>
    <row r="21" spans="1:14" ht="31.5" customHeight="1">
      <c r="A21" s="1"/>
      <c r="B21" s="2" t="s">
        <v>15</v>
      </c>
      <c r="C21" s="2"/>
      <c r="D21" s="3" t="s">
        <v>25</v>
      </c>
      <c r="E21" s="2" t="s">
        <v>11</v>
      </c>
      <c r="F21" s="4">
        <v>1</v>
      </c>
      <c r="G21" s="5"/>
      <c r="H21" s="6">
        <f>G21*F21</f>
        <v>0</v>
      </c>
      <c r="I21" s="6"/>
      <c r="J21" s="1"/>
      <c r="K21" s="1"/>
      <c r="N21" s="3"/>
    </row>
    <row r="22" spans="1:11" ht="12.75">
      <c r="A22" s="1"/>
      <c r="B22" s="2"/>
      <c r="C22" s="2"/>
      <c r="D22" s="3"/>
      <c r="E22" s="2"/>
      <c r="F22" s="4"/>
      <c r="G22" s="5"/>
      <c r="H22" s="6"/>
      <c r="I22" s="6"/>
      <c r="J22" s="1"/>
      <c r="K22" s="1"/>
    </row>
    <row r="23" spans="1:14" ht="43.5" customHeight="1">
      <c r="A23" s="1"/>
      <c r="B23" s="2" t="s">
        <v>16</v>
      </c>
      <c r="C23" s="2"/>
      <c r="D23" s="3" t="s">
        <v>52</v>
      </c>
      <c r="E23" s="2" t="s">
        <v>11</v>
      </c>
      <c r="F23" s="4">
        <v>1</v>
      </c>
      <c r="G23" s="5"/>
      <c r="H23" s="6">
        <f>G23*F23</f>
        <v>0</v>
      </c>
      <c r="I23" s="6"/>
      <c r="J23" s="1"/>
      <c r="K23" s="1"/>
      <c r="N23" s="47"/>
    </row>
    <row r="24" spans="1:11" ht="12.75">
      <c r="A24" s="1"/>
      <c r="B24" s="2"/>
      <c r="C24" s="2"/>
      <c r="D24" s="3"/>
      <c r="E24" s="2"/>
      <c r="F24" s="4"/>
      <c r="G24" s="5"/>
      <c r="H24" s="6"/>
      <c r="I24" s="6"/>
      <c r="J24" s="1"/>
      <c r="K24" s="1"/>
    </row>
    <row r="25" spans="1:14" ht="33.75" customHeight="1">
      <c r="A25" s="1"/>
      <c r="B25" s="2" t="s">
        <v>17</v>
      </c>
      <c r="C25" s="2"/>
      <c r="D25" s="3" t="s">
        <v>53</v>
      </c>
      <c r="E25" s="2" t="s">
        <v>11</v>
      </c>
      <c r="F25" s="4">
        <v>1</v>
      </c>
      <c r="G25" s="5"/>
      <c r="H25" s="6">
        <f>G25*F25</f>
        <v>0</v>
      </c>
      <c r="I25" s="6"/>
      <c r="J25" s="1"/>
      <c r="K25" s="1"/>
      <c r="N25" s="47"/>
    </row>
    <row r="26" spans="1:14" ht="10.5" customHeight="1">
      <c r="A26" s="1"/>
      <c r="B26" s="2"/>
      <c r="C26" s="2"/>
      <c r="D26" s="3"/>
      <c r="E26" s="2"/>
      <c r="F26" s="4"/>
      <c r="G26" s="5"/>
      <c r="H26" s="6"/>
      <c r="I26" s="6"/>
      <c r="J26" s="1"/>
      <c r="K26" s="1"/>
      <c r="N26" s="47"/>
    </row>
    <row r="27" spans="1:14" ht="31.5" customHeight="1">
      <c r="A27" s="1"/>
      <c r="B27" s="2" t="s">
        <v>55</v>
      </c>
      <c r="C27" s="2"/>
      <c r="D27" s="3" t="s">
        <v>56</v>
      </c>
      <c r="E27" s="2" t="s">
        <v>11</v>
      </c>
      <c r="F27" s="4">
        <v>1</v>
      </c>
      <c r="G27" s="5"/>
      <c r="H27" s="6">
        <f>G27*F27</f>
        <v>0</v>
      </c>
      <c r="I27" s="6"/>
      <c r="J27" s="1"/>
      <c r="K27" s="1"/>
      <c r="N27" s="47"/>
    </row>
    <row r="28" spans="1:14" ht="13.5" customHeight="1">
      <c r="A28" s="1"/>
      <c r="B28" s="2"/>
      <c r="C28" s="2"/>
      <c r="D28" s="3"/>
      <c r="E28" s="2"/>
      <c r="F28" s="4"/>
      <c r="G28" s="5"/>
      <c r="H28" s="6"/>
      <c r="I28" s="6"/>
      <c r="J28" s="1"/>
      <c r="K28" s="1"/>
      <c r="N28" s="47"/>
    </row>
    <row r="29" spans="1:14" ht="48" customHeight="1">
      <c r="A29" s="1"/>
      <c r="B29" s="2" t="s">
        <v>54</v>
      </c>
      <c r="C29" s="2"/>
      <c r="D29" s="3" t="s">
        <v>26</v>
      </c>
      <c r="E29" s="2" t="s">
        <v>11</v>
      </c>
      <c r="F29" s="4">
        <v>1</v>
      </c>
      <c r="G29" s="5"/>
      <c r="H29" s="6">
        <f>G29*F29</f>
        <v>0</v>
      </c>
      <c r="I29" s="6"/>
      <c r="J29" s="1"/>
      <c r="K29" s="1"/>
      <c r="N29" s="47"/>
    </row>
    <row r="30" spans="1:11" ht="12.75">
      <c r="A30" s="1"/>
      <c r="B30" s="2"/>
      <c r="C30" s="2"/>
      <c r="D30" s="3"/>
      <c r="E30" s="2"/>
      <c r="F30" s="4"/>
      <c r="G30" s="5"/>
      <c r="H30" s="6"/>
      <c r="I30" s="6"/>
      <c r="J30" s="1"/>
      <c r="K30" s="1"/>
    </row>
    <row r="31" spans="1:11" ht="12.75">
      <c r="A31" s="1"/>
      <c r="B31" s="2"/>
      <c r="C31" s="2"/>
      <c r="D31" s="32" t="s">
        <v>18</v>
      </c>
      <c r="E31" s="2"/>
      <c r="F31" s="4"/>
      <c r="G31" s="33" t="s">
        <v>19</v>
      </c>
      <c r="H31" s="34">
        <f>+H33+H35+H37+H39</f>
        <v>0</v>
      </c>
      <c r="I31" s="6"/>
      <c r="J31" s="1"/>
      <c r="K31" s="1"/>
    </row>
    <row r="32" spans="1:11" ht="12.75">
      <c r="A32" s="1"/>
      <c r="B32" s="2"/>
      <c r="C32" s="2"/>
      <c r="D32" s="3"/>
      <c r="E32" s="2"/>
      <c r="F32" s="4"/>
      <c r="G32" s="5"/>
      <c r="H32" s="6"/>
      <c r="I32" s="6"/>
      <c r="J32" s="1"/>
      <c r="K32" s="1"/>
    </row>
    <row r="33" spans="1:11" ht="46.5" customHeight="1">
      <c r="A33" s="1"/>
      <c r="B33" s="2" t="s">
        <v>9</v>
      </c>
      <c r="C33" s="2"/>
      <c r="D33" s="46" t="s">
        <v>31</v>
      </c>
      <c r="E33" s="2" t="s">
        <v>13</v>
      </c>
      <c r="F33" s="4">
        <v>2</v>
      </c>
      <c r="G33" s="5"/>
      <c r="H33" s="6">
        <f>G33*F33</f>
        <v>0</v>
      </c>
      <c r="I33" s="6"/>
      <c r="J33" s="1"/>
      <c r="K33" s="1"/>
    </row>
    <row r="34" spans="9:11" ht="12.75">
      <c r="I34" s="34"/>
      <c r="J34" s="1"/>
      <c r="K34" s="1"/>
    </row>
    <row r="35" spans="1:11" ht="59.25" customHeight="1">
      <c r="A35" s="1"/>
      <c r="B35" s="43" t="s">
        <v>10</v>
      </c>
      <c r="C35" s="2"/>
      <c r="D35" s="3" t="s">
        <v>57</v>
      </c>
      <c r="E35" s="2" t="s">
        <v>27</v>
      </c>
      <c r="F35" s="4">
        <v>2.2</v>
      </c>
      <c r="G35" s="5"/>
      <c r="H35" s="6">
        <f>G35*F35</f>
        <v>0</v>
      </c>
      <c r="I35" s="6"/>
      <c r="J35" s="1"/>
      <c r="K35" s="1"/>
    </row>
    <row r="36" spans="9:11" ht="12.75">
      <c r="I36" s="45"/>
      <c r="J36" s="48"/>
      <c r="K36" s="48"/>
    </row>
    <row r="37" spans="1:11" ht="42" customHeight="1">
      <c r="A37" s="48"/>
      <c r="B37" s="2" t="s">
        <v>15</v>
      </c>
      <c r="C37" s="43"/>
      <c r="D37" s="47" t="s">
        <v>58</v>
      </c>
      <c r="E37" s="43" t="s">
        <v>11</v>
      </c>
      <c r="F37" s="49">
        <v>1</v>
      </c>
      <c r="G37" s="44"/>
      <c r="H37" s="45">
        <f>G37*F37</f>
        <v>0</v>
      </c>
      <c r="I37" s="45"/>
      <c r="J37" s="48"/>
      <c r="K37" s="48"/>
    </row>
    <row r="38" spans="9:11" ht="12.75">
      <c r="I38" s="45"/>
      <c r="J38" s="48"/>
      <c r="K38" s="48"/>
    </row>
    <row r="39" spans="1:11" ht="39" customHeight="1">
      <c r="A39" s="48"/>
      <c r="B39" s="43" t="s">
        <v>16</v>
      </c>
      <c r="C39" s="43"/>
      <c r="D39" s="115" t="s">
        <v>45</v>
      </c>
      <c r="E39" s="43" t="s">
        <v>11</v>
      </c>
      <c r="F39" s="49">
        <v>1</v>
      </c>
      <c r="G39" s="44"/>
      <c r="H39" s="45">
        <f>G39*F39</f>
        <v>0</v>
      </c>
      <c r="I39" s="45"/>
      <c r="J39" s="48"/>
      <c r="K39" s="48"/>
    </row>
    <row r="40" spans="9:11" ht="12.75">
      <c r="I40" s="6"/>
      <c r="J40" s="1"/>
      <c r="K40" s="1"/>
    </row>
    <row r="41" spans="1:11" ht="36" customHeight="1">
      <c r="A41" s="1"/>
      <c r="B41" s="43" t="s">
        <v>17</v>
      </c>
      <c r="C41" s="2"/>
      <c r="D41" s="52" t="s">
        <v>32</v>
      </c>
      <c r="E41" s="2" t="s">
        <v>11</v>
      </c>
      <c r="F41" s="4">
        <v>1</v>
      </c>
      <c r="G41" s="5"/>
      <c r="H41" s="6">
        <v>0</v>
      </c>
      <c r="I41" s="6"/>
      <c r="J41" s="1"/>
      <c r="K41" s="1"/>
    </row>
    <row r="42" spans="1:11" ht="14.25" customHeight="1">
      <c r="A42" s="1"/>
      <c r="B42" s="43"/>
      <c r="C42" s="2"/>
      <c r="D42" s="52"/>
      <c r="E42" s="2"/>
      <c r="F42" s="4"/>
      <c r="G42" s="5"/>
      <c r="H42" s="6"/>
      <c r="I42" s="6"/>
      <c r="J42" s="1"/>
      <c r="K42" s="1"/>
    </row>
    <row r="43" spans="1:11" ht="39.75" customHeight="1">
      <c r="A43" s="1"/>
      <c r="B43" s="2" t="s">
        <v>55</v>
      </c>
      <c r="C43" s="53"/>
      <c r="D43" s="41" t="s">
        <v>59</v>
      </c>
      <c r="E43" s="2" t="s">
        <v>13</v>
      </c>
      <c r="F43" s="54">
        <v>2</v>
      </c>
      <c r="G43" s="55"/>
      <c r="H43" s="56">
        <v>0</v>
      </c>
      <c r="I43" s="56"/>
      <c r="J43" s="1"/>
      <c r="K43" s="1"/>
    </row>
    <row r="44" spans="1:11" ht="12.75">
      <c r="A44" s="42"/>
      <c r="B44" s="53"/>
      <c r="C44" s="2"/>
      <c r="D44" s="3"/>
      <c r="E44" s="2"/>
      <c r="F44" s="4"/>
      <c r="G44" s="5"/>
      <c r="H44" s="6"/>
      <c r="I44" s="6"/>
      <c r="J44" s="42"/>
      <c r="K44" s="42"/>
    </row>
    <row r="45" spans="1:11" ht="12.75">
      <c r="A45" s="1"/>
      <c r="B45" s="2"/>
      <c r="C45" s="2"/>
      <c r="D45" s="57" t="s">
        <v>7</v>
      </c>
      <c r="E45" s="58" t="e">
        <f>H10</f>
        <v>#REF!</v>
      </c>
      <c r="F45" s="4"/>
      <c r="G45" s="5"/>
      <c r="H45" s="6"/>
      <c r="I45" s="6"/>
      <c r="J45" s="1"/>
      <c r="K45" s="1"/>
    </row>
    <row r="46" spans="1:11" ht="12.75">
      <c r="A46" s="42"/>
      <c r="B46" s="53"/>
      <c r="C46" s="2"/>
      <c r="D46" s="59" t="str">
        <f>D15</f>
        <v>2 VZDRŽEVALNA DELA </v>
      </c>
      <c r="E46" s="58">
        <f>H15</f>
        <v>0</v>
      </c>
      <c r="F46" s="4"/>
      <c r="G46" s="5"/>
      <c r="H46" s="6"/>
      <c r="I46" s="6"/>
      <c r="J46" s="42"/>
      <c r="K46" s="42"/>
    </row>
    <row r="47" spans="1:11" ht="13.5" thickBot="1">
      <c r="A47" s="1"/>
      <c r="B47" s="2"/>
      <c r="C47" s="2"/>
      <c r="D47" s="59" t="s">
        <v>18</v>
      </c>
      <c r="E47" s="58">
        <f>H31</f>
        <v>0</v>
      </c>
      <c r="F47" s="4"/>
      <c r="G47" s="5"/>
      <c r="H47" s="6"/>
      <c r="I47" s="6"/>
      <c r="J47" s="1"/>
      <c r="K47" s="1"/>
    </row>
    <row r="48" spans="1:11" ht="18.75" customHeight="1" thickBot="1" thickTop="1">
      <c r="A48" s="1"/>
      <c r="B48" s="2"/>
      <c r="C48" s="2"/>
      <c r="D48" s="60" t="s">
        <v>20</v>
      </c>
      <c r="E48" s="61" t="e">
        <f>E45+E46+E47+#REF!</f>
        <v>#REF!</v>
      </c>
      <c r="F48" s="4"/>
      <c r="G48" s="5"/>
      <c r="H48" s="6"/>
      <c r="I48" s="6"/>
      <c r="J48" s="1"/>
      <c r="K48" s="1"/>
    </row>
    <row r="49" spans="1:11" ht="20.25" customHeight="1" thickBot="1" thickTop="1">
      <c r="A49" s="1"/>
      <c r="B49" s="2"/>
      <c r="C49" s="2"/>
      <c r="D49" s="60" t="s">
        <v>21</v>
      </c>
      <c r="E49" s="61" t="e">
        <f>0.22*E48</f>
        <v>#REF!</v>
      </c>
      <c r="F49" s="4"/>
      <c r="G49" s="5"/>
      <c r="H49" s="6"/>
      <c r="I49" s="6"/>
      <c r="J49" s="1"/>
      <c r="K49" s="1"/>
    </row>
    <row r="50" spans="1:11" ht="20.25" customHeight="1" thickBot="1" thickTop="1">
      <c r="A50" s="1"/>
      <c r="B50" s="2"/>
      <c r="C50" s="2"/>
      <c r="D50" s="60" t="s">
        <v>22</v>
      </c>
      <c r="E50" s="61" t="e">
        <f>+SUM(E48:E49)</f>
        <v>#REF!</v>
      </c>
      <c r="F50" s="4"/>
      <c r="G50" s="5"/>
      <c r="H50" s="6"/>
      <c r="I50" s="6"/>
      <c r="J50" s="1"/>
      <c r="K50" s="1"/>
    </row>
    <row r="51" spans="1:11" ht="18.75" customHeight="1" thickTop="1">
      <c r="A51" s="1"/>
      <c r="B51" s="2"/>
      <c r="C51" s="2"/>
      <c r="F51" s="4"/>
      <c r="G51" s="5"/>
      <c r="H51" s="6"/>
      <c r="I51" s="6"/>
      <c r="J51" s="1"/>
      <c r="K51" s="1"/>
    </row>
    <row r="52" spans="1:11" ht="12.75">
      <c r="A52" s="1"/>
      <c r="B52" s="2"/>
      <c r="J52" s="1"/>
      <c r="K52" s="1"/>
    </row>
    <row r="53" spans="1:11" ht="12.75">
      <c r="A53" s="1"/>
      <c r="B53" s="2"/>
      <c r="J53" s="1"/>
      <c r="K53" s="1"/>
    </row>
    <row r="54" spans="1:11" ht="12.75">
      <c r="A54" s="1"/>
      <c r="B54" s="2"/>
      <c r="J54" s="1"/>
      <c r="K54" s="1"/>
    </row>
  </sheetData>
  <sheetProtection selectLockedCells="1" selectUnlockedCells="1"/>
  <mergeCells count="1">
    <mergeCell ref="D5:I5"/>
  </mergeCells>
  <printOptions/>
  <pageMargins left="0.7874015748031497" right="0.7874015748031497" top="1.062992125984252" bottom="1.062992125984252" header="0.7874015748031497" footer="0.7874015748031497"/>
  <pageSetup horizontalDpi="600" verticalDpi="600" orientation="portrait" paperSize="9" scale="50" r:id="rId1"/>
  <headerFooter alignWithMargins="0">
    <oddHeader>&amp;C&amp;"Times New Roman,Navadno"&amp;12&amp;A</oddHeader>
    <oddFooter>&amp;C&amp;"Times New Roman,Navadno"&amp;12Stran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68" zoomScaleNormal="68" zoomScalePageLayoutView="0" workbookViewId="0" topLeftCell="A7">
      <selection activeCell="D43" sqref="D43"/>
    </sheetView>
  </sheetViews>
  <sheetFormatPr defaultColWidth="9.140625" defaultRowHeight="12.75"/>
  <cols>
    <col min="1" max="1" width="9.140625" style="1" customWidth="1"/>
    <col min="2" max="2" width="10.7109375" style="2" customWidth="1"/>
    <col min="3" max="3" width="9.28125" style="2" customWidth="1"/>
    <col min="4" max="4" width="50.8515625" style="3" customWidth="1"/>
    <col min="5" max="5" width="24.00390625" style="2" customWidth="1"/>
    <col min="6" max="6" width="12.7109375" style="4" customWidth="1"/>
    <col min="7" max="7" width="27.28125" style="5" customWidth="1"/>
    <col min="8" max="8" width="15.7109375" style="6" customWidth="1"/>
    <col min="9" max="9" width="37.140625" style="6" customWidth="1"/>
    <col min="10" max="12" width="9.140625" style="1" customWidth="1"/>
    <col min="13" max="13" width="30.421875" style="1" customWidth="1"/>
    <col min="14" max="16384" width="9.140625" style="1" customWidth="1"/>
  </cols>
  <sheetData>
    <row r="1" ht="19.5" customHeight="1">
      <c r="B1" s="7" t="s">
        <v>47</v>
      </c>
    </row>
    <row r="2" spans="2:9" s="8" customFormat="1" ht="15" customHeight="1">
      <c r="B2" s="9"/>
      <c r="C2" s="10"/>
      <c r="E2" s="11"/>
      <c r="F2" s="4"/>
      <c r="G2" s="12"/>
      <c r="H2" s="6"/>
      <c r="I2" s="6"/>
    </row>
    <row r="3" spans="2:9" s="8" customFormat="1" ht="15" customHeight="1">
      <c r="B3" s="9"/>
      <c r="C3" s="9"/>
      <c r="E3" s="11"/>
      <c r="F3" s="4"/>
      <c r="G3" s="12"/>
      <c r="H3" s="6"/>
      <c r="I3" s="6"/>
    </row>
    <row r="4" spans="2:9" s="8" customFormat="1" ht="15" customHeight="1">
      <c r="B4" s="9"/>
      <c r="C4" s="9"/>
      <c r="E4" s="11"/>
      <c r="F4" s="4"/>
      <c r="G4" s="12"/>
      <c r="H4" s="6"/>
      <c r="I4" s="6"/>
    </row>
    <row r="5" spans="2:9" s="8" customFormat="1" ht="19.5" customHeight="1">
      <c r="B5" s="9"/>
      <c r="C5" s="10"/>
      <c r="D5" s="112" t="s">
        <v>60</v>
      </c>
      <c r="E5" s="112"/>
      <c r="F5" s="112"/>
      <c r="G5" s="112"/>
      <c r="H5" s="112"/>
      <c r="I5" s="112"/>
    </row>
    <row r="6" spans="2:9" s="13" customFormat="1" ht="9.75" customHeight="1">
      <c r="B6" s="14"/>
      <c r="C6" s="14"/>
      <c r="D6" s="15"/>
      <c r="E6" s="14"/>
      <c r="F6" s="16"/>
      <c r="G6" s="17"/>
      <c r="H6" s="18"/>
      <c r="I6" s="18"/>
    </row>
    <row r="7" spans="2:9" s="19" customFormat="1" ht="31.5" customHeight="1" thickBot="1">
      <c r="B7" s="20" t="s">
        <v>0</v>
      </c>
      <c r="C7" s="20" t="s">
        <v>1</v>
      </c>
      <c r="D7" s="21" t="s">
        <v>2</v>
      </c>
      <c r="E7" s="20" t="s">
        <v>3</v>
      </c>
      <c r="F7" s="22" t="s">
        <v>4</v>
      </c>
      <c r="G7" s="23" t="s">
        <v>5</v>
      </c>
      <c r="H7" s="23" t="s">
        <v>6</v>
      </c>
      <c r="I7" s="24"/>
    </row>
    <row r="8" spans="2:10" s="25" customFormat="1" ht="9.75" customHeight="1">
      <c r="B8" s="26"/>
      <c r="C8" s="26"/>
      <c r="D8" s="27"/>
      <c r="E8" s="26"/>
      <c r="F8" s="28"/>
      <c r="G8" s="29"/>
      <c r="H8" s="30"/>
      <c r="I8" s="30"/>
      <c r="J8" s="31"/>
    </row>
    <row r="9" spans="2:10" s="25" customFormat="1" ht="9.75" customHeight="1">
      <c r="B9" s="26"/>
      <c r="C9" s="26"/>
      <c r="D9" s="27"/>
      <c r="E9" s="26"/>
      <c r="F9" s="28"/>
      <c r="G9" s="29"/>
      <c r="H9" s="30"/>
      <c r="I9" s="30"/>
      <c r="J9" s="31"/>
    </row>
    <row r="10" spans="2:9" ht="39" customHeight="1">
      <c r="B10" s="43"/>
      <c r="G10" s="44"/>
      <c r="H10" s="45"/>
      <c r="I10" s="34"/>
    </row>
    <row r="11" spans="2:9" ht="12.75">
      <c r="B11" s="43"/>
      <c r="G11" s="44"/>
      <c r="H11" s="45"/>
      <c r="I11" s="34"/>
    </row>
    <row r="12" spans="4:9" ht="12.75">
      <c r="D12" s="32" t="s">
        <v>43</v>
      </c>
      <c r="G12" s="33" t="s">
        <v>12</v>
      </c>
      <c r="H12" s="34" t="e">
        <f>+#REF!+#REF!+H15+H17+H19</f>
        <v>#REF!</v>
      </c>
      <c r="I12" s="34"/>
    </row>
    <row r="13" spans="4:9" ht="12.75">
      <c r="D13" s="32"/>
      <c r="G13" s="33"/>
      <c r="H13" s="34"/>
      <c r="I13" s="34"/>
    </row>
    <row r="15" spans="2:8" ht="28.5" customHeight="1">
      <c r="B15" s="2" t="s">
        <v>9</v>
      </c>
      <c r="D15" s="3" t="s">
        <v>29</v>
      </c>
      <c r="E15" s="2" t="s">
        <v>13</v>
      </c>
      <c r="F15" s="4">
        <v>100</v>
      </c>
      <c r="H15" s="6">
        <f>G15*F15</f>
        <v>0</v>
      </c>
    </row>
    <row r="17" spans="2:8" ht="31.5" customHeight="1">
      <c r="B17" s="2" t="s">
        <v>10</v>
      </c>
      <c r="D17" s="3" t="s">
        <v>64</v>
      </c>
      <c r="E17" s="2" t="s">
        <v>14</v>
      </c>
      <c r="F17" s="4">
        <v>2</v>
      </c>
      <c r="H17" s="6">
        <f>G17*F17</f>
        <v>0</v>
      </c>
    </row>
    <row r="19" spans="2:13" ht="28.5" customHeight="1">
      <c r="B19" s="2" t="s">
        <v>15</v>
      </c>
      <c r="D19" s="3" t="s">
        <v>63</v>
      </c>
      <c r="E19" s="2" t="s">
        <v>14</v>
      </c>
      <c r="F19" s="4">
        <v>2</v>
      </c>
      <c r="H19" s="6">
        <f>G19*F19</f>
        <v>0</v>
      </c>
      <c r="M19" s="46"/>
    </row>
    <row r="20" ht="12" customHeight="1">
      <c r="M20" s="46"/>
    </row>
    <row r="21" spans="2:13" ht="42.75" customHeight="1">
      <c r="B21" s="2" t="s">
        <v>16</v>
      </c>
      <c r="D21" s="3" t="s">
        <v>34</v>
      </c>
      <c r="E21" s="2" t="s">
        <v>11</v>
      </c>
      <c r="F21" s="4">
        <v>20</v>
      </c>
      <c r="H21" s="6">
        <f>G21*F21</f>
        <v>0</v>
      </c>
      <c r="M21" s="46"/>
    </row>
    <row r="22" ht="11.25" customHeight="1">
      <c r="M22" s="46"/>
    </row>
    <row r="23" ht="28.5" customHeight="1">
      <c r="M23" s="46"/>
    </row>
    <row r="24" ht="12.75">
      <c r="M24"/>
    </row>
    <row r="25" spans="4:13" ht="12.75">
      <c r="D25" s="32" t="s">
        <v>44</v>
      </c>
      <c r="G25" s="33" t="s">
        <v>19</v>
      </c>
      <c r="H25" s="34">
        <f>+H27+H29+H31+H33+H35</f>
        <v>0</v>
      </c>
      <c r="M25" s="3"/>
    </row>
    <row r="26" ht="12.75">
      <c r="M26"/>
    </row>
    <row r="27" spans="2:13" ht="31.5" customHeight="1">
      <c r="B27" s="2" t="s">
        <v>9</v>
      </c>
      <c r="D27" s="3" t="s">
        <v>65</v>
      </c>
      <c r="E27" s="2" t="s">
        <v>11</v>
      </c>
      <c r="F27" s="4">
        <v>2</v>
      </c>
      <c r="H27" s="6">
        <f>G27*F27</f>
        <v>0</v>
      </c>
      <c r="M27" s="47"/>
    </row>
    <row r="28" spans="1:13" ht="12.75">
      <c r="A28"/>
      <c r="B28"/>
      <c r="C28"/>
      <c r="D28"/>
      <c r="E28"/>
      <c r="F28"/>
      <c r="G28"/>
      <c r="H28"/>
      <c r="I28" s="34"/>
      <c r="M28"/>
    </row>
    <row r="29" spans="2:13" ht="44.25" customHeight="1">
      <c r="B29" s="43" t="s">
        <v>10</v>
      </c>
      <c r="D29" s="3" t="s">
        <v>66</v>
      </c>
      <c r="E29" s="2" t="s">
        <v>11</v>
      </c>
      <c r="F29" s="4">
        <v>2</v>
      </c>
      <c r="G29" s="62"/>
      <c r="H29" s="6">
        <f>G29*F29</f>
        <v>0</v>
      </c>
      <c r="M29" s="47"/>
    </row>
    <row r="30" spans="1:13" s="48" customFormat="1" ht="12.75">
      <c r="A30"/>
      <c r="B30"/>
      <c r="C30"/>
      <c r="D30" s="3"/>
      <c r="E30" s="2"/>
      <c r="F30" s="4"/>
      <c r="G30" s="5"/>
      <c r="H30" s="6"/>
      <c r="I30" s="45"/>
      <c r="M30"/>
    </row>
    <row r="31" spans="2:13" s="48" customFormat="1" ht="42" customHeight="1">
      <c r="B31" s="2" t="s">
        <v>15</v>
      </c>
      <c r="C31" s="43"/>
      <c r="D31" s="3" t="s">
        <v>28</v>
      </c>
      <c r="E31" s="2" t="s">
        <v>11</v>
      </c>
      <c r="F31" s="4">
        <v>180</v>
      </c>
      <c r="G31" s="5"/>
      <c r="H31" s="6">
        <f>G31*F31</f>
        <v>0</v>
      </c>
      <c r="I31" s="45"/>
      <c r="M31" s="50"/>
    </row>
    <row r="32" spans="1:9" s="48" customFormat="1" ht="12.75">
      <c r="A32"/>
      <c r="B32"/>
      <c r="C32"/>
      <c r="D32"/>
      <c r="E32"/>
      <c r="F32"/>
      <c r="G32"/>
      <c r="H32"/>
      <c r="I32" s="45"/>
    </row>
    <row r="33" spans="2:9" s="48" customFormat="1" ht="47.25" customHeight="1">
      <c r="B33" s="43"/>
      <c r="C33" s="43"/>
      <c r="D33" s="47"/>
      <c r="E33" s="43"/>
      <c r="F33" s="49"/>
      <c r="G33" s="44"/>
      <c r="H33" s="45"/>
      <c r="I33" s="45"/>
    </row>
    <row r="34" spans="1:8" ht="12.75">
      <c r="A34"/>
      <c r="B34"/>
      <c r="C34"/>
      <c r="D34"/>
      <c r="E34"/>
      <c r="F34"/>
      <c r="G34"/>
      <c r="H34"/>
    </row>
    <row r="35" spans="2:8" ht="12.75">
      <c r="B35" s="43"/>
      <c r="D35" s="50"/>
      <c r="G35" s="44"/>
      <c r="H35" s="45"/>
    </row>
    <row r="36" spans="1:8" ht="12.75">
      <c r="A36"/>
      <c r="B36"/>
      <c r="C36"/>
      <c r="D36"/>
      <c r="E36"/>
      <c r="F36"/>
      <c r="G36"/>
      <c r="H36"/>
    </row>
    <row r="37" spans="2:8" ht="15">
      <c r="B37" s="43"/>
      <c r="D37" s="51"/>
      <c r="G37" s="44"/>
      <c r="H37" s="45"/>
    </row>
    <row r="38" spans="2:4" ht="15">
      <c r="B38" s="43"/>
      <c r="D38" s="52"/>
    </row>
    <row r="39" spans="2:9" ht="12.75">
      <c r="B39" s="53"/>
      <c r="C39" s="53"/>
      <c r="D39" s="41"/>
      <c r="E39" s="53"/>
      <c r="F39" s="54"/>
      <c r="G39" s="55"/>
      <c r="H39" s="56"/>
      <c r="I39" s="56"/>
    </row>
    <row r="40" spans="2:9" s="42" customFormat="1" ht="12.75">
      <c r="B40" s="2"/>
      <c r="C40" s="2"/>
      <c r="D40" s="3"/>
      <c r="E40" s="2"/>
      <c r="F40" s="4"/>
      <c r="G40" s="5"/>
      <c r="H40" s="6"/>
      <c r="I40" s="6"/>
    </row>
    <row r="41" spans="2:9" s="42" customFormat="1" ht="12.75">
      <c r="B41" s="2"/>
      <c r="C41" s="2"/>
      <c r="D41" s="59" t="str">
        <f>D12</f>
        <v>1 ZEMELJSKA IN GRADBENA DELA</v>
      </c>
      <c r="E41" s="58" t="e">
        <f>H12</f>
        <v>#REF!</v>
      </c>
      <c r="F41" s="4"/>
      <c r="G41" s="5"/>
      <c r="H41" s="6"/>
      <c r="I41" s="6"/>
    </row>
    <row r="42" spans="4:5" ht="13.5" thickBot="1">
      <c r="D42" s="59" t="s">
        <v>44</v>
      </c>
      <c r="E42" s="58">
        <f>H25</f>
        <v>0</v>
      </c>
    </row>
    <row r="43" spans="4:5" ht="17.25" customHeight="1" thickBot="1" thickTop="1">
      <c r="D43" s="60" t="s">
        <v>20</v>
      </c>
      <c r="E43" s="61" t="e">
        <f>#REF!+E41+E42+#REF!</f>
        <v>#REF!</v>
      </c>
    </row>
    <row r="44" spans="4:5" ht="17.25" customHeight="1" thickBot="1" thickTop="1">
      <c r="D44" s="60" t="s">
        <v>21</v>
      </c>
      <c r="E44" s="61" t="e">
        <f>0.22*E43</f>
        <v>#REF!</v>
      </c>
    </row>
    <row r="45" spans="4:5" ht="18.75" customHeight="1" thickBot="1" thickTop="1">
      <c r="D45" s="60" t="s">
        <v>22</v>
      </c>
      <c r="E45" s="61" t="e">
        <f>+SUM(E43:E44)</f>
        <v>#REF!</v>
      </c>
    </row>
    <row r="46" ht="17.25" customHeight="1" thickTop="1"/>
    <row r="47" ht="17.25" customHeight="1"/>
    <row r="48" ht="17.25" customHeight="1">
      <c r="G48" s="33"/>
    </row>
    <row r="49" ht="17.25" customHeight="1"/>
    <row r="51" ht="17.25" customHeight="1"/>
  </sheetData>
  <sheetProtection selectLockedCells="1" selectUnlockedCells="1"/>
  <mergeCells count="1">
    <mergeCell ref="D5:I5"/>
  </mergeCells>
  <printOptions/>
  <pageMargins left="0.7874015748031497" right="0.7874015748031497" top="1.062992125984252" bottom="1.062992125984252" header="0.7874015748031497" footer="0.7874015748031497"/>
  <pageSetup horizontalDpi="600" verticalDpi="600" orientation="portrait" paperSize="8" scale="60" r:id="rId1"/>
  <headerFooter alignWithMargins="0">
    <oddHeader>&amp;C&amp;"Times New Roman,Navadno"&amp;12&amp;A</oddHeader>
    <oddFooter>&amp;C&amp;"Times New Roman,Navadno"&amp;12Stran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28" sqref="D28"/>
    </sheetView>
  </sheetViews>
  <sheetFormatPr defaultColWidth="9.140625" defaultRowHeight="12.75"/>
  <cols>
    <col min="2" max="2" width="9.140625" style="0" customWidth="1"/>
    <col min="3" max="3" width="12.140625" style="0" customWidth="1"/>
    <col min="4" max="4" width="47.140625" style="0" customWidth="1"/>
    <col min="5" max="5" width="13.8515625" style="0" customWidth="1"/>
    <col min="6" max="6" width="16.28125" style="0" customWidth="1"/>
    <col min="7" max="7" width="22.421875" style="0" customWidth="1"/>
    <col min="8" max="8" width="13.140625" style="0" customWidth="1"/>
  </cols>
  <sheetData>
    <row r="1" spans="1:10" ht="15.75">
      <c r="A1" s="97"/>
      <c r="B1" s="110" t="s">
        <v>47</v>
      </c>
      <c r="C1" s="64"/>
      <c r="D1" s="65"/>
      <c r="E1" s="64"/>
      <c r="F1" s="66"/>
      <c r="G1" s="67"/>
      <c r="H1" s="68"/>
      <c r="I1" s="97"/>
      <c r="J1" s="97"/>
    </row>
    <row r="2" spans="1:10" ht="12.75">
      <c r="A2" s="71"/>
      <c r="B2" s="69"/>
      <c r="C2" s="70"/>
      <c r="D2" s="71"/>
      <c r="E2" s="69"/>
      <c r="F2" s="66"/>
      <c r="G2" s="72"/>
      <c r="H2" s="68"/>
      <c r="I2" s="71"/>
      <c r="J2" s="71"/>
    </row>
    <row r="3" spans="1:10" ht="12.75">
      <c r="A3" s="71"/>
      <c r="B3" s="69"/>
      <c r="C3" s="69"/>
      <c r="D3" s="71"/>
      <c r="E3" s="69"/>
      <c r="F3" s="66"/>
      <c r="G3" s="72"/>
      <c r="H3" s="68"/>
      <c r="I3" s="71"/>
      <c r="J3" s="71"/>
    </row>
    <row r="4" spans="1:10" ht="12.75">
      <c r="A4" s="71"/>
      <c r="B4" s="69"/>
      <c r="C4" s="69"/>
      <c r="D4" s="71"/>
      <c r="E4" s="69"/>
      <c r="F4" s="66"/>
      <c r="G4" s="72"/>
      <c r="H4" s="68"/>
      <c r="I4" s="71"/>
      <c r="J4" s="71"/>
    </row>
    <row r="5" spans="1:10" ht="12.75">
      <c r="A5" s="71"/>
      <c r="B5" s="69"/>
      <c r="C5" s="70"/>
      <c r="D5" s="113" t="s">
        <v>61</v>
      </c>
      <c r="E5" s="113"/>
      <c r="F5" s="113"/>
      <c r="G5" s="113"/>
      <c r="H5" s="113"/>
      <c r="I5" s="71"/>
      <c r="J5" s="71"/>
    </row>
    <row r="6" spans="1:10" ht="12.75">
      <c r="A6" s="98"/>
      <c r="B6" s="73"/>
      <c r="C6" s="73"/>
      <c r="D6" s="74"/>
      <c r="E6" s="73"/>
      <c r="F6" s="75"/>
      <c r="G6" s="76"/>
      <c r="H6" s="77"/>
      <c r="I6" s="98"/>
      <c r="J6" s="98"/>
    </row>
    <row r="7" spans="1:10" ht="13.5" thickBot="1">
      <c r="A7" s="99"/>
      <c r="B7" s="78" t="s">
        <v>0</v>
      </c>
      <c r="C7" s="78" t="s">
        <v>1</v>
      </c>
      <c r="D7" s="79" t="s">
        <v>2</v>
      </c>
      <c r="E7" s="78" t="s">
        <v>3</v>
      </c>
      <c r="F7" s="80" t="s">
        <v>4</v>
      </c>
      <c r="G7" s="81" t="s">
        <v>5</v>
      </c>
      <c r="H7" s="81" t="s">
        <v>6</v>
      </c>
      <c r="I7" s="99"/>
      <c r="J7" s="99"/>
    </row>
    <row r="8" spans="1:10" ht="12.75">
      <c r="A8" s="100"/>
      <c r="B8" s="83"/>
      <c r="C8" s="83"/>
      <c r="D8" s="84"/>
      <c r="E8" s="83"/>
      <c r="F8" s="85"/>
      <c r="G8" s="86"/>
      <c r="H8" s="87"/>
      <c r="I8" s="101"/>
      <c r="J8" s="100"/>
    </row>
    <row r="9" spans="1:10" ht="12.75">
      <c r="A9" s="100"/>
      <c r="B9" s="83"/>
      <c r="C9" s="83"/>
      <c r="D9" s="84"/>
      <c r="E9" s="83"/>
      <c r="F9" s="85"/>
      <c r="G9" s="86"/>
      <c r="H9" s="87"/>
      <c r="I9" s="101"/>
      <c r="J9" s="100"/>
    </row>
    <row r="10" spans="1:10" ht="12.75">
      <c r="A10" s="97"/>
      <c r="B10" s="64"/>
      <c r="C10" s="64"/>
      <c r="D10" s="65"/>
      <c r="E10" s="64"/>
      <c r="F10" s="66"/>
      <c r="G10" s="67"/>
      <c r="H10" s="68"/>
      <c r="I10" s="97"/>
      <c r="J10" s="97"/>
    </row>
    <row r="11" spans="1:10" ht="19.5" customHeight="1">
      <c r="A11" s="97"/>
      <c r="B11" s="64"/>
      <c r="C11" s="64"/>
      <c r="D11" s="95" t="s">
        <v>46</v>
      </c>
      <c r="E11" s="64"/>
      <c r="F11" s="66"/>
      <c r="G11" s="94" t="s">
        <v>24</v>
      </c>
      <c r="H11" s="77" t="e">
        <f>+H13+H15+H17+#REF!+#REF!</f>
        <v>#REF!</v>
      </c>
      <c r="I11" s="97"/>
      <c r="J11" s="97"/>
    </row>
    <row r="12" spans="1:10" ht="12.75">
      <c r="A12" s="97"/>
      <c r="B12" s="64"/>
      <c r="C12" s="64"/>
      <c r="D12" s="74"/>
      <c r="E12" s="64"/>
      <c r="F12" s="66"/>
      <c r="G12" s="76"/>
      <c r="H12" s="77"/>
      <c r="I12" s="97"/>
      <c r="J12" s="97"/>
    </row>
    <row r="13" spans="1:10" ht="23.25" customHeight="1">
      <c r="A13" s="97"/>
      <c r="B13" s="64" t="s">
        <v>9</v>
      </c>
      <c r="C13" s="64"/>
      <c r="D13" s="65" t="s">
        <v>35</v>
      </c>
      <c r="E13" s="64" t="s">
        <v>27</v>
      </c>
      <c r="F13" s="66">
        <v>56</v>
      </c>
      <c r="G13" s="63"/>
      <c r="H13" s="68">
        <f>G13*F13</f>
        <v>0</v>
      </c>
      <c r="I13" s="97"/>
      <c r="J13" s="97"/>
    </row>
    <row r="14" spans="1:10" ht="12.75">
      <c r="A14" s="97"/>
      <c r="B14" s="64"/>
      <c r="C14" s="64"/>
      <c r="D14" s="65"/>
      <c r="E14" s="64"/>
      <c r="F14" s="66"/>
      <c r="G14" s="67"/>
      <c r="H14" s="68"/>
      <c r="I14" s="97"/>
      <c r="J14" s="97"/>
    </row>
    <row r="15" spans="1:10" ht="16.5" customHeight="1">
      <c r="A15" s="97"/>
      <c r="B15" s="64" t="s">
        <v>10</v>
      </c>
      <c r="C15" s="64"/>
      <c r="D15" s="65" t="s">
        <v>30</v>
      </c>
      <c r="E15" s="64" t="s">
        <v>27</v>
      </c>
      <c r="F15" s="66">
        <v>46</v>
      </c>
      <c r="G15" s="67"/>
      <c r="H15" s="68">
        <f>G15*F15</f>
        <v>0</v>
      </c>
      <c r="I15" s="97"/>
      <c r="J15" s="97"/>
    </row>
    <row r="16" spans="1:10" ht="12.75">
      <c r="A16" s="97"/>
      <c r="B16" s="64"/>
      <c r="C16" s="64"/>
      <c r="D16" s="65"/>
      <c r="E16" s="64"/>
      <c r="F16" s="66"/>
      <c r="G16" s="67"/>
      <c r="H16" s="68"/>
      <c r="I16" s="97"/>
      <c r="J16" s="97"/>
    </row>
    <row r="17" spans="1:10" ht="19.5" customHeight="1">
      <c r="A17" s="97"/>
      <c r="B17" s="64" t="s">
        <v>15</v>
      </c>
      <c r="C17" s="64"/>
      <c r="D17" s="65" t="s">
        <v>36</v>
      </c>
      <c r="E17" s="64" t="s">
        <v>11</v>
      </c>
      <c r="F17" s="66">
        <v>1</v>
      </c>
      <c r="G17" s="67"/>
      <c r="H17" s="68">
        <f>G17*F17</f>
        <v>0</v>
      </c>
      <c r="I17" s="97"/>
      <c r="J17" s="97"/>
    </row>
    <row r="18" spans="1:10" ht="12.75">
      <c r="A18" s="97"/>
      <c r="B18" s="64"/>
      <c r="C18" s="64"/>
      <c r="D18" s="65"/>
      <c r="E18" s="64"/>
      <c r="F18" s="66"/>
      <c r="G18" s="67"/>
      <c r="H18" s="68"/>
      <c r="I18" s="97"/>
      <c r="J18" s="97"/>
    </row>
    <row r="19" spans="1:10" ht="12.75">
      <c r="A19" s="97"/>
      <c r="B19" s="64"/>
      <c r="C19" s="64"/>
      <c r="D19" s="65"/>
      <c r="E19" s="64"/>
      <c r="F19" s="66"/>
      <c r="G19" s="67"/>
      <c r="H19" s="68"/>
      <c r="I19" s="97"/>
      <c r="J19" s="97"/>
    </row>
    <row r="20" spans="1:10" ht="12.75">
      <c r="A20" s="97"/>
      <c r="B20" s="64"/>
      <c r="C20" s="64"/>
      <c r="D20" s="95" t="s">
        <v>44</v>
      </c>
      <c r="E20" s="64"/>
      <c r="F20" s="66"/>
      <c r="G20" s="94" t="s">
        <v>19</v>
      </c>
      <c r="H20" s="77" t="e">
        <f>+H22+H24+#REF!+#REF!</f>
        <v>#REF!</v>
      </c>
      <c r="I20" s="97"/>
      <c r="J20" s="97"/>
    </row>
    <row r="21" spans="1:10" ht="12.75">
      <c r="A21" s="97"/>
      <c r="B21" s="64"/>
      <c r="C21" s="64"/>
      <c r="D21" s="65"/>
      <c r="E21" s="64"/>
      <c r="F21" s="66"/>
      <c r="G21" s="67"/>
      <c r="H21" s="68"/>
      <c r="I21" s="97"/>
      <c r="J21" s="97"/>
    </row>
    <row r="22" spans="1:10" ht="42" customHeight="1">
      <c r="A22" s="97"/>
      <c r="B22" s="64" t="s">
        <v>9</v>
      </c>
      <c r="C22" s="64"/>
      <c r="D22" s="96" t="s">
        <v>67</v>
      </c>
      <c r="E22" s="64" t="s">
        <v>11</v>
      </c>
      <c r="F22" s="66">
        <v>2</v>
      </c>
      <c r="G22" s="67"/>
      <c r="H22" s="68">
        <f>G22*F22</f>
        <v>0</v>
      </c>
      <c r="I22" s="97"/>
      <c r="J22" s="97"/>
    </row>
    <row r="23" spans="1:10" ht="12.75">
      <c r="A23" s="63"/>
      <c r="B23" s="63"/>
      <c r="C23" s="63"/>
      <c r="D23" s="63"/>
      <c r="E23" s="63"/>
      <c r="F23" s="63"/>
      <c r="G23" s="63"/>
      <c r="H23" s="63"/>
      <c r="I23" s="97"/>
      <c r="J23" s="97"/>
    </row>
    <row r="24" spans="1:10" ht="30" customHeight="1">
      <c r="A24" s="97"/>
      <c r="B24" s="64" t="s">
        <v>10</v>
      </c>
      <c r="C24" s="64"/>
      <c r="D24" s="65" t="s">
        <v>37</v>
      </c>
      <c r="E24" s="64" t="s">
        <v>11</v>
      </c>
      <c r="F24" s="66">
        <v>2</v>
      </c>
      <c r="G24" s="67"/>
      <c r="H24" s="68">
        <f>G24*F24</f>
        <v>0</v>
      </c>
      <c r="I24" s="97"/>
      <c r="J24" s="97"/>
    </row>
    <row r="25" spans="1:10" ht="12.75">
      <c r="A25" s="100"/>
      <c r="B25" s="88"/>
      <c r="C25" s="64"/>
      <c r="D25" s="65"/>
      <c r="E25" s="64"/>
      <c r="F25" s="66"/>
      <c r="G25" s="67"/>
      <c r="H25" s="68"/>
      <c r="I25" s="100"/>
      <c r="J25" s="100"/>
    </row>
    <row r="26" spans="1:10" ht="12.75">
      <c r="A26" s="100"/>
      <c r="B26" s="88"/>
      <c r="C26" s="64"/>
      <c r="D26" s="91" t="str">
        <f>D11</f>
        <v>1 VZDRŽEVALNA DELA </v>
      </c>
      <c r="E26" s="90" t="e">
        <f>H11</f>
        <v>#REF!</v>
      </c>
      <c r="F26" s="66"/>
      <c r="G26" s="67"/>
      <c r="H26" s="68"/>
      <c r="I26" s="100"/>
      <c r="J26" s="100"/>
    </row>
    <row r="27" spans="1:10" ht="13.5" thickBot="1">
      <c r="A27" s="97"/>
      <c r="B27" s="64"/>
      <c r="C27" s="64"/>
      <c r="D27" s="91" t="s">
        <v>44</v>
      </c>
      <c r="E27" s="90" t="e">
        <f>H20</f>
        <v>#REF!</v>
      </c>
      <c r="F27" s="66"/>
      <c r="G27" s="67"/>
      <c r="H27" s="68"/>
      <c r="I27" s="97"/>
      <c r="J27" s="97"/>
    </row>
    <row r="28" spans="1:10" ht="14.25" thickBot="1" thickTop="1">
      <c r="A28" s="97"/>
      <c r="B28" s="64"/>
      <c r="C28" s="64"/>
      <c r="D28" s="92" t="s">
        <v>20</v>
      </c>
      <c r="E28" s="93" t="e">
        <f>#REF!+E26+E27+#REF!</f>
        <v>#REF!</v>
      </c>
      <c r="F28" s="66"/>
      <c r="G28" s="67"/>
      <c r="H28" s="68"/>
      <c r="I28" s="97"/>
      <c r="J28" s="97"/>
    </row>
    <row r="29" spans="1:10" ht="14.25" thickBot="1" thickTop="1">
      <c r="A29" s="97"/>
      <c r="B29" s="64"/>
      <c r="C29" s="64"/>
      <c r="D29" s="92" t="s">
        <v>21</v>
      </c>
      <c r="E29" s="93" t="e">
        <f>0.22*E28</f>
        <v>#REF!</v>
      </c>
      <c r="F29" s="66"/>
      <c r="G29" s="67"/>
      <c r="H29" s="68"/>
      <c r="I29" s="97"/>
      <c r="J29" s="97"/>
    </row>
    <row r="30" spans="1:10" ht="14.25" thickBot="1" thickTop="1">
      <c r="A30" s="97"/>
      <c r="B30" s="64"/>
      <c r="C30" s="64"/>
      <c r="D30" s="92" t="s">
        <v>22</v>
      </c>
      <c r="E30" s="93" t="e">
        <f>+SUM(E28:E29)</f>
        <v>#REF!</v>
      </c>
      <c r="F30" s="66"/>
      <c r="G30" s="67"/>
      <c r="H30" s="68"/>
      <c r="I30" s="97"/>
      <c r="J30" s="97"/>
    </row>
    <row r="31" spans="1:10" ht="13.5" thickTop="1">
      <c r="A31" s="63"/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2.75">
      <c r="A32" s="63"/>
      <c r="B32" s="63"/>
      <c r="C32" s="63"/>
      <c r="D32" s="63"/>
      <c r="E32" s="63"/>
      <c r="F32" s="63"/>
      <c r="G32" s="63"/>
      <c r="H32" s="63"/>
      <c r="I32" s="63"/>
      <c r="J32" s="63"/>
    </row>
  </sheetData>
  <sheetProtection/>
  <mergeCells count="1">
    <mergeCell ref="D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3" max="3" width="6.00390625" style="0" customWidth="1"/>
    <col min="4" max="4" width="51.421875" style="0" customWidth="1"/>
    <col min="5" max="5" width="8.57421875" style="0" customWidth="1"/>
    <col min="6" max="6" width="11.57421875" style="0" customWidth="1"/>
    <col min="7" max="7" width="11.140625" style="0" customWidth="1"/>
    <col min="8" max="8" width="13.140625" style="0" customWidth="1"/>
    <col min="9" max="9" width="14.421875" style="0" customWidth="1"/>
  </cols>
  <sheetData>
    <row r="1" spans="1:18" ht="15">
      <c r="A1" s="97"/>
      <c r="B1" s="111" t="s">
        <v>47</v>
      </c>
      <c r="C1" s="64"/>
      <c r="D1" s="65"/>
      <c r="E1" s="64"/>
      <c r="F1" s="66"/>
      <c r="G1" s="67"/>
      <c r="H1" s="68"/>
      <c r="I1" s="68"/>
      <c r="J1" s="97"/>
      <c r="K1" s="63"/>
      <c r="L1" s="63"/>
      <c r="M1" s="63"/>
      <c r="N1" s="63"/>
      <c r="O1" s="63"/>
      <c r="P1" s="63"/>
      <c r="Q1" s="63"/>
      <c r="R1" s="63"/>
    </row>
    <row r="2" spans="1:18" ht="12.75">
      <c r="A2" s="71"/>
      <c r="B2" s="69"/>
      <c r="C2" s="70"/>
      <c r="D2" s="71"/>
      <c r="E2" s="69"/>
      <c r="F2" s="66"/>
      <c r="G2" s="72"/>
      <c r="H2" s="68"/>
      <c r="I2" s="68"/>
      <c r="J2" s="71"/>
      <c r="K2" s="63"/>
      <c r="L2" s="63"/>
      <c r="M2" s="63"/>
      <c r="N2" s="63"/>
      <c r="O2" s="63"/>
      <c r="P2" s="63"/>
      <c r="Q2" s="63"/>
      <c r="R2" s="63"/>
    </row>
    <row r="3" spans="1:18" ht="12.75">
      <c r="A3" s="71"/>
      <c r="B3" s="69"/>
      <c r="C3" s="69"/>
      <c r="D3" s="71"/>
      <c r="E3" s="69"/>
      <c r="F3" s="66"/>
      <c r="G3" s="72"/>
      <c r="H3" s="68"/>
      <c r="I3" s="68"/>
      <c r="J3" s="71"/>
      <c r="K3" s="63"/>
      <c r="L3" s="63"/>
      <c r="M3" s="63"/>
      <c r="N3" s="63"/>
      <c r="O3" s="63"/>
      <c r="P3" s="63"/>
      <c r="Q3" s="63"/>
      <c r="R3" s="63"/>
    </row>
    <row r="4" spans="1:18" ht="12.75">
      <c r="A4" s="71"/>
      <c r="B4" s="69"/>
      <c r="C4" s="69"/>
      <c r="D4" s="71"/>
      <c r="E4" s="69"/>
      <c r="F4" s="66"/>
      <c r="G4" s="72"/>
      <c r="H4" s="68"/>
      <c r="I4" s="68"/>
      <c r="J4" s="71"/>
      <c r="K4" s="63"/>
      <c r="L4" s="63"/>
      <c r="M4" s="63"/>
      <c r="N4" s="63"/>
      <c r="O4" s="63"/>
      <c r="P4" s="63"/>
      <c r="Q4" s="63"/>
      <c r="R4" s="63"/>
    </row>
    <row r="5" spans="1:18" ht="12.75">
      <c r="A5" s="71"/>
      <c r="B5" s="69"/>
      <c r="C5" s="70"/>
      <c r="D5" s="113" t="s">
        <v>62</v>
      </c>
      <c r="E5" s="113"/>
      <c r="F5" s="113"/>
      <c r="G5" s="113"/>
      <c r="H5" s="113"/>
      <c r="I5" s="113"/>
      <c r="J5" s="71"/>
      <c r="K5" s="63"/>
      <c r="L5" s="63"/>
      <c r="M5" s="63"/>
      <c r="N5" s="63"/>
      <c r="O5" s="63"/>
      <c r="P5" s="63"/>
      <c r="Q5" s="63"/>
      <c r="R5" s="63"/>
    </row>
    <row r="6" spans="1:18" ht="12.75">
      <c r="A6" s="98"/>
      <c r="B6" s="73"/>
      <c r="C6" s="73"/>
      <c r="D6" s="74"/>
      <c r="E6" s="73"/>
      <c r="F6" s="75"/>
      <c r="G6" s="76"/>
      <c r="H6" s="77"/>
      <c r="I6" s="77"/>
      <c r="J6" s="98"/>
      <c r="K6" s="63"/>
      <c r="L6" s="63"/>
      <c r="M6" s="63"/>
      <c r="N6" s="63"/>
      <c r="O6" s="63"/>
      <c r="P6" s="63"/>
      <c r="Q6" s="63"/>
      <c r="R6" s="63"/>
    </row>
    <row r="7" spans="1:18" ht="24.75" thickBot="1">
      <c r="A7" s="99"/>
      <c r="B7" s="78" t="s">
        <v>0</v>
      </c>
      <c r="C7" s="78" t="s">
        <v>1</v>
      </c>
      <c r="D7" s="79" t="s">
        <v>2</v>
      </c>
      <c r="E7" s="78" t="s">
        <v>3</v>
      </c>
      <c r="F7" s="80" t="s">
        <v>4</v>
      </c>
      <c r="G7" s="81" t="s">
        <v>5</v>
      </c>
      <c r="H7" s="81" t="s">
        <v>6</v>
      </c>
      <c r="I7" s="82"/>
      <c r="J7" s="99"/>
      <c r="K7" s="63"/>
      <c r="L7" s="63"/>
      <c r="M7" s="63"/>
      <c r="N7" s="63"/>
      <c r="O7" s="63"/>
      <c r="P7" s="63"/>
      <c r="Q7" s="63"/>
      <c r="R7" s="63"/>
    </row>
    <row r="8" spans="1:18" ht="12.75">
      <c r="A8" s="100"/>
      <c r="B8" s="83"/>
      <c r="C8" s="83"/>
      <c r="D8" s="84"/>
      <c r="E8" s="83"/>
      <c r="F8" s="85"/>
      <c r="G8" s="86"/>
      <c r="H8" s="87"/>
      <c r="I8" s="87"/>
      <c r="J8" s="101"/>
      <c r="K8" s="63"/>
      <c r="L8" s="63"/>
      <c r="M8" s="63"/>
      <c r="N8" s="63"/>
      <c r="O8" s="63"/>
      <c r="P8" s="63"/>
      <c r="Q8" s="63"/>
      <c r="R8" s="63"/>
    </row>
    <row r="9" spans="1:18" ht="18.75" customHeight="1">
      <c r="A9" s="100"/>
      <c r="B9" s="83"/>
      <c r="C9" s="83"/>
      <c r="D9" s="84"/>
      <c r="E9" s="83"/>
      <c r="F9" s="85"/>
      <c r="G9" s="86"/>
      <c r="H9" s="87"/>
      <c r="I9" s="87"/>
      <c r="J9" s="101"/>
      <c r="K9" s="63"/>
      <c r="L9" s="63"/>
      <c r="M9" s="63"/>
      <c r="N9" s="63"/>
      <c r="O9" s="63"/>
      <c r="P9" s="63"/>
      <c r="Q9" s="63"/>
      <c r="R9" s="63"/>
    </row>
    <row r="10" spans="1:18" ht="12.75">
      <c r="A10" s="97"/>
      <c r="B10" s="64"/>
      <c r="C10" s="64"/>
      <c r="D10" s="65"/>
      <c r="E10" s="64"/>
      <c r="F10" s="66"/>
      <c r="G10" s="67"/>
      <c r="H10" s="68"/>
      <c r="I10" s="77"/>
      <c r="J10" s="97"/>
      <c r="K10" s="63"/>
      <c r="L10" s="63"/>
      <c r="M10" s="63"/>
      <c r="N10" s="63"/>
      <c r="O10" s="63"/>
      <c r="P10" s="63"/>
      <c r="Q10" s="63"/>
      <c r="R10" s="63"/>
    </row>
    <row r="11" spans="1:18" ht="12.75">
      <c r="A11" s="97"/>
      <c r="B11" s="64"/>
      <c r="C11" s="64"/>
      <c r="D11" s="65"/>
      <c r="E11" s="64"/>
      <c r="F11" s="66"/>
      <c r="G11" s="67"/>
      <c r="H11" s="68"/>
      <c r="I11" s="77"/>
      <c r="J11" s="97"/>
      <c r="K11" s="63"/>
      <c r="L11" s="63"/>
      <c r="M11" s="63"/>
      <c r="N11" s="63"/>
      <c r="O11" s="63"/>
      <c r="P11" s="63"/>
      <c r="Q11" s="63"/>
      <c r="R11" s="63"/>
    </row>
    <row r="12" spans="1:18" ht="31.5" customHeight="1">
      <c r="A12" s="97"/>
      <c r="B12" s="64"/>
      <c r="C12" s="64"/>
      <c r="D12" s="74" t="s">
        <v>43</v>
      </c>
      <c r="E12" s="64"/>
      <c r="F12" s="66"/>
      <c r="G12" s="76" t="s">
        <v>12</v>
      </c>
      <c r="H12" s="77" t="e">
        <f>+#REF!+#REF!+H15+#REF!+#REF!</f>
        <v>#REF!</v>
      </c>
      <c r="I12" s="77"/>
      <c r="J12" s="97"/>
      <c r="K12" s="63"/>
      <c r="L12" s="63"/>
      <c r="M12" s="63"/>
      <c r="N12" s="63"/>
      <c r="O12" s="63"/>
      <c r="P12" s="63"/>
      <c r="Q12" s="63"/>
      <c r="R12" s="63"/>
    </row>
    <row r="13" spans="1:18" ht="12.75">
      <c r="A13" s="97"/>
      <c r="B13" s="64"/>
      <c r="C13" s="64"/>
      <c r="D13" s="74"/>
      <c r="E13" s="64"/>
      <c r="F13" s="66"/>
      <c r="G13" s="76"/>
      <c r="H13" s="77"/>
      <c r="I13" s="77"/>
      <c r="J13" s="97"/>
      <c r="K13" s="63"/>
      <c r="L13" s="63"/>
      <c r="M13" s="63"/>
      <c r="N13" s="63"/>
      <c r="O13" s="63"/>
      <c r="P13" s="63"/>
      <c r="Q13" s="63"/>
      <c r="R13" s="63"/>
    </row>
    <row r="14" spans="1:18" ht="12.75">
      <c r="A14" s="97"/>
      <c r="B14" s="64"/>
      <c r="C14" s="64"/>
      <c r="D14" s="65"/>
      <c r="E14" s="64"/>
      <c r="F14" s="66"/>
      <c r="G14" s="67"/>
      <c r="H14" s="68"/>
      <c r="I14" s="68"/>
      <c r="J14" s="97"/>
      <c r="K14" s="63"/>
      <c r="L14" s="63"/>
      <c r="M14" s="63"/>
      <c r="N14" s="63"/>
      <c r="O14" s="63"/>
      <c r="P14" s="63"/>
      <c r="Q14" s="63"/>
      <c r="R14" s="63"/>
    </row>
    <row r="15" spans="1:18" ht="12.75">
      <c r="A15" s="97"/>
      <c r="B15" s="64" t="s">
        <v>9</v>
      </c>
      <c r="C15" s="64"/>
      <c r="D15" s="65" t="s">
        <v>42</v>
      </c>
      <c r="E15" s="64" t="s">
        <v>11</v>
      </c>
      <c r="F15" s="66">
        <v>3</v>
      </c>
      <c r="G15" s="67"/>
      <c r="H15" s="68">
        <f>G15*F15</f>
        <v>0</v>
      </c>
      <c r="I15" s="68"/>
      <c r="J15" s="97"/>
      <c r="K15" s="63"/>
      <c r="L15" s="63"/>
      <c r="M15" s="63"/>
      <c r="N15" s="63"/>
      <c r="O15" s="63"/>
      <c r="P15" s="63"/>
      <c r="Q15" s="63"/>
      <c r="R15" s="63"/>
    </row>
    <row r="16" spans="1:18" ht="12.75">
      <c r="A16" s="97"/>
      <c r="B16" s="64"/>
      <c r="C16" s="64"/>
      <c r="D16" s="65"/>
      <c r="E16" s="64"/>
      <c r="F16" s="66"/>
      <c r="G16" s="67"/>
      <c r="H16" s="68"/>
      <c r="I16" s="68"/>
      <c r="J16" s="97"/>
      <c r="K16" s="63"/>
      <c r="L16" s="63"/>
      <c r="M16" s="63"/>
      <c r="N16" s="63"/>
      <c r="O16" s="63"/>
      <c r="P16" s="63"/>
      <c r="Q16" s="63"/>
      <c r="R16" s="63"/>
    </row>
    <row r="17" spans="1:18" ht="12.75">
      <c r="A17" s="97"/>
      <c r="B17" s="64"/>
      <c r="C17" s="64"/>
      <c r="D17" s="65"/>
      <c r="E17" s="64"/>
      <c r="F17" s="66"/>
      <c r="G17" s="67"/>
      <c r="H17" s="68"/>
      <c r="I17" s="68"/>
      <c r="J17" s="97"/>
      <c r="K17" s="63"/>
      <c r="L17" s="63"/>
      <c r="M17" s="63"/>
      <c r="N17" s="63"/>
      <c r="O17" s="63"/>
      <c r="P17" s="63"/>
      <c r="Q17" s="63"/>
      <c r="R17" s="63"/>
    </row>
    <row r="18" spans="1:18" ht="12.75">
      <c r="A18" s="97"/>
      <c r="B18" s="64"/>
      <c r="C18" s="64"/>
      <c r="D18" s="65"/>
      <c r="E18" s="64"/>
      <c r="F18" s="66"/>
      <c r="G18" s="67"/>
      <c r="H18" s="68"/>
      <c r="I18" s="68"/>
      <c r="J18" s="97"/>
      <c r="K18" s="63"/>
      <c r="L18" s="63"/>
      <c r="M18" s="63"/>
      <c r="N18" s="63"/>
      <c r="O18" s="63"/>
      <c r="P18" s="63"/>
      <c r="Q18" s="63"/>
      <c r="R18" s="63"/>
    </row>
    <row r="19" spans="1:18" ht="12.75">
      <c r="A19" s="97"/>
      <c r="B19" s="64"/>
      <c r="C19" s="64"/>
      <c r="D19" s="65"/>
      <c r="E19" s="64"/>
      <c r="F19" s="66"/>
      <c r="G19" s="67"/>
      <c r="H19" s="68"/>
      <c r="I19" s="68"/>
      <c r="J19" s="97"/>
      <c r="K19" s="63"/>
      <c r="L19" s="63"/>
      <c r="M19" s="63"/>
      <c r="N19" s="63"/>
      <c r="O19" s="63"/>
      <c r="P19" s="63"/>
      <c r="Q19" s="63"/>
      <c r="R19" s="63"/>
    </row>
    <row r="20" spans="1:18" ht="12.75">
      <c r="A20" s="97"/>
      <c r="B20" s="64"/>
      <c r="C20" s="64"/>
      <c r="D20" s="74" t="s">
        <v>44</v>
      </c>
      <c r="E20" s="64"/>
      <c r="F20" s="66"/>
      <c r="G20" s="76" t="s">
        <v>19</v>
      </c>
      <c r="H20" s="77">
        <f>+H22+H24+H26+H28+H30</f>
        <v>0</v>
      </c>
      <c r="I20" s="68"/>
      <c r="J20" s="97"/>
      <c r="K20" s="63"/>
      <c r="L20" s="63"/>
      <c r="M20" s="63"/>
      <c r="N20" s="63"/>
      <c r="O20" s="63"/>
      <c r="P20" s="63"/>
      <c r="Q20" s="63"/>
      <c r="R20" s="63"/>
    </row>
    <row r="21" spans="1:18" ht="12.75">
      <c r="A21" s="97"/>
      <c r="B21" s="64"/>
      <c r="C21" s="64"/>
      <c r="D21" s="65"/>
      <c r="E21" s="64"/>
      <c r="F21" s="66"/>
      <c r="G21" s="67"/>
      <c r="H21" s="68"/>
      <c r="I21" s="68"/>
      <c r="J21" s="97"/>
      <c r="K21" s="63"/>
      <c r="L21" s="63"/>
      <c r="M21" s="63"/>
      <c r="N21" s="63"/>
      <c r="O21" s="63"/>
      <c r="P21" s="63"/>
      <c r="Q21" s="63"/>
      <c r="R21" s="63"/>
    </row>
    <row r="22" spans="1:18" ht="36.75" customHeight="1">
      <c r="A22" s="97"/>
      <c r="B22" s="64" t="s">
        <v>9</v>
      </c>
      <c r="C22" s="64"/>
      <c r="D22" s="65" t="s">
        <v>38</v>
      </c>
      <c r="E22" s="64" t="s">
        <v>11</v>
      </c>
      <c r="F22" s="66">
        <v>1</v>
      </c>
      <c r="G22" s="67"/>
      <c r="H22" s="68">
        <f>G22*F22</f>
        <v>0</v>
      </c>
      <c r="I22" s="68"/>
      <c r="J22" s="97"/>
      <c r="K22" s="63"/>
      <c r="L22" s="63"/>
      <c r="M22" s="63"/>
      <c r="N22" s="63"/>
      <c r="O22" s="63"/>
      <c r="P22" s="63"/>
      <c r="Q22" s="63"/>
      <c r="R22" s="63"/>
    </row>
    <row r="23" spans="1:18" ht="12.75">
      <c r="A23" s="63"/>
      <c r="B23" s="63"/>
      <c r="C23" s="63"/>
      <c r="D23" s="63"/>
      <c r="E23" s="63"/>
      <c r="F23" s="63"/>
      <c r="G23" s="63"/>
      <c r="H23" s="63"/>
      <c r="I23" s="77"/>
      <c r="J23" s="97"/>
      <c r="K23" s="63"/>
      <c r="L23" s="63"/>
      <c r="M23" s="63"/>
      <c r="N23" s="63"/>
      <c r="O23" s="63"/>
      <c r="P23" s="63"/>
      <c r="Q23" s="63"/>
      <c r="R23" s="63"/>
    </row>
    <row r="24" spans="1:18" ht="30.75" customHeight="1">
      <c r="A24" s="97"/>
      <c r="B24" s="64" t="s">
        <v>10</v>
      </c>
      <c r="C24" s="64"/>
      <c r="D24" s="65" t="s">
        <v>39</v>
      </c>
      <c r="E24" s="64" t="s">
        <v>11</v>
      </c>
      <c r="F24" s="66">
        <v>1</v>
      </c>
      <c r="G24" s="103"/>
      <c r="H24" s="68">
        <f>G24*F24</f>
        <v>0</v>
      </c>
      <c r="I24" s="68"/>
      <c r="J24" s="97"/>
      <c r="K24" s="63"/>
      <c r="L24" s="63"/>
      <c r="M24" s="63"/>
      <c r="N24" s="63"/>
      <c r="O24" s="63"/>
      <c r="P24" s="63"/>
      <c r="Q24" s="63"/>
      <c r="R24" s="63"/>
    </row>
    <row r="25" spans="1:18" ht="12.75">
      <c r="A25" s="63"/>
      <c r="B25" s="63"/>
      <c r="C25" s="63"/>
      <c r="D25" s="65"/>
      <c r="E25" s="64"/>
      <c r="F25" s="66"/>
      <c r="G25" s="67"/>
      <c r="H25" s="68"/>
      <c r="I25" s="68"/>
      <c r="J25" s="97"/>
      <c r="K25" s="63"/>
      <c r="L25" s="63"/>
      <c r="M25" s="63"/>
      <c r="N25" s="63"/>
      <c r="O25" s="63"/>
      <c r="P25" s="63"/>
      <c r="Q25" s="63"/>
      <c r="R25" s="63"/>
    </row>
    <row r="26" spans="1:18" ht="29.25" customHeight="1">
      <c r="A26" s="97"/>
      <c r="B26" s="64" t="s">
        <v>15</v>
      </c>
      <c r="C26" s="64"/>
      <c r="D26" s="65" t="s">
        <v>40</v>
      </c>
      <c r="E26" s="64" t="s">
        <v>11</v>
      </c>
      <c r="F26" s="66">
        <v>1</v>
      </c>
      <c r="G26" s="67"/>
      <c r="H26" s="68">
        <f>G26*F26</f>
        <v>0</v>
      </c>
      <c r="I26" s="68"/>
      <c r="J26" s="97"/>
      <c r="K26" s="63"/>
      <c r="L26" s="63"/>
      <c r="M26" s="63"/>
      <c r="N26" s="63"/>
      <c r="O26" s="63"/>
      <c r="P26" s="63"/>
      <c r="Q26" s="63"/>
      <c r="R26" s="63"/>
    </row>
    <row r="27" spans="1:18" ht="12.75">
      <c r="A27" s="63"/>
      <c r="B27" s="63"/>
      <c r="C27" s="63"/>
      <c r="D27" s="63"/>
      <c r="E27" s="63"/>
      <c r="F27" s="63"/>
      <c r="G27" s="63"/>
      <c r="H27" s="63"/>
      <c r="I27" s="68"/>
      <c r="J27" s="97"/>
      <c r="K27" s="63"/>
      <c r="L27" s="63"/>
      <c r="M27" s="63"/>
      <c r="N27" s="63"/>
      <c r="O27" s="63"/>
      <c r="P27" s="63"/>
      <c r="Q27" s="63"/>
      <c r="R27" s="63"/>
    </row>
    <row r="28" spans="1:18" ht="12.75">
      <c r="A28" s="97"/>
      <c r="B28" s="64" t="s">
        <v>16</v>
      </c>
      <c r="C28" s="64"/>
      <c r="D28" s="65" t="s">
        <v>41</v>
      </c>
      <c r="E28" s="2" t="s">
        <v>13</v>
      </c>
      <c r="F28" s="66">
        <v>18</v>
      </c>
      <c r="G28" s="67"/>
      <c r="H28" s="68">
        <f>G28*F28</f>
        <v>0</v>
      </c>
      <c r="I28" s="68"/>
      <c r="J28" s="97"/>
      <c r="K28" s="63"/>
      <c r="L28" s="63"/>
      <c r="M28" s="63"/>
      <c r="N28" s="63"/>
      <c r="O28" s="63"/>
      <c r="P28" s="63"/>
      <c r="Q28" s="63"/>
      <c r="R28" s="63"/>
    </row>
    <row r="29" spans="1:18" ht="12.75">
      <c r="A29" s="63"/>
      <c r="B29" s="63"/>
      <c r="C29" s="63"/>
      <c r="D29" s="63"/>
      <c r="E29" s="63"/>
      <c r="F29" s="63"/>
      <c r="G29" s="63"/>
      <c r="H29" s="63"/>
      <c r="I29" s="68"/>
      <c r="J29" s="97"/>
      <c r="K29" s="63"/>
      <c r="L29" s="63"/>
      <c r="M29" s="63"/>
      <c r="N29" s="63"/>
      <c r="O29" s="63"/>
      <c r="P29" s="63"/>
      <c r="Q29" s="63"/>
      <c r="R29" s="63"/>
    </row>
    <row r="30" spans="1:18" ht="12.75">
      <c r="A30" s="97"/>
      <c r="B30" s="64"/>
      <c r="C30" s="64"/>
      <c r="D30" s="104"/>
      <c r="E30" s="64"/>
      <c r="F30" s="66"/>
      <c r="G30" s="67"/>
      <c r="H30" s="68"/>
      <c r="I30" s="68"/>
      <c r="J30" s="97"/>
      <c r="K30" s="63"/>
      <c r="L30" s="63"/>
      <c r="M30" s="63"/>
      <c r="N30" s="63"/>
      <c r="O30" s="63"/>
      <c r="P30" s="63"/>
      <c r="Q30" s="63"/>
      <c r="R30" s="63"/>
    </row>
    <row r="31" spans="1:18" ht="12.75">
      <c r="A31" s="63"/>
      <c r="B31" s="63"/>
      <c r="C31" s="63"/>
      <c r="D31" s="63"/>
      <c r="E31" s="63"/>
      <c r="F31" s="63"/>
      <c r="G31" s="63"/>
      <c r="H31" s="63"/>
      <c r="I31" s="68"/>
      <c r="J31" s="97"/>
      <c r="K31" s="63"/>
      <c r="L31" s="63"/>
      <c r="M31" s="63"/>
      <c r="N31" s="63"/>
      <c r="O31" s="63"/>
      <c r="P31" s="63"/>
      <c r="Q31" s="63"/>
      <c r="R31" s="63"/>
    </row>
    <row r="32" spans="1:18" ht="15">
      <c r="A32" s="97"/>
      <c r="B32" s="64"/>
      <c r="C32" s="64"/>
      <c r="D32" s="105"/>
      <c r="E32" s="64"/>
      <c r="F32" s="66"/>
      <c r="G32" s="67"/>
      <c r="H32" s="68"/>
      <c r="I32" s="68"/>
      <c r="J32" s="97"/>
      <c r="K32" s="63"/>
      <c r="L32" s="63"/>
      <c r="M32" s="63"/>
      <c r="N32" s="63"/>
      <c r="O32" s="63"/>
      <c r="P32" s="63"/>
      <c r="Q32" s="63"/>
      <c r="R32" s="63"/>
    </row>
    <row r="33" spans="1:18" ht="15">
      <c r="A33" s="97"/>
      <c r="B33" s="64"/>
      <c r="C33" s="64"/>
      <c r="D33" s="106"/>
      <c r="E33" s="64"/>
      <c r="F33" s="66"/>
      <c r="G33" s="67"/>
      <c r="H33" s="68"/>
      <c r="I33" s="68"/>
      <c r="J33" s="97"/>
      <c r="K33" s="63"/>
      <c r="L33" s="63"/>
      <c r="M33" s="63"/>
      <c r="N33" s="63"/>
      <c r="O33" s="63"/>
      <c r="P33" s="63"/>
      <c r="Q33" s="63"/>
      <c r="R33" s="63"/>
    </row>
    <row r="34" spans="1:18" ht="12.75">
      <c r="A34" s="97"/>
      <c r="B34" s="88"/>
      <c r="C34" s="88"/>
      <c r="D34" s="102"/>
      <c r="E34" s="88"/>
      <c r="F34" s="107"/>
      <c r="G34" s="108"/>
      <c r="H34" s="109"/>
      <c r="I34" s="109"/>
      <c r="J34" s="97"/>
      <c r="K34" s="63"/>
      <c r="L34" s="63"/>
      <c r="M34" s="63"/>
      <c r="N34" s="63"/>
      <c r="O34" s="63"/>
      <c r="P34" s="63"/>
      <c r="Q34" s="63"/>
      <c r="R34" s="63"/>
    </row>
    <row r="35" spans="1:18" ht="12.75">
      <c r="A35" s="100"/>
      <c r="B35" s="64"/>
      <c r="C35" s="64"/>
      <c r="D35" s="65"/>
      <c r="E35" s="64"/>
      <c r="F35" s="66"/>
      <c r="G35" s="67"/>
      <c r="H35" s="68"/>
      <c r="I35" s="68"/>
      <c r="J35" s="100"/>
      <c r="K35" s="63"/>
      <c r="L35" s="63"/>
      <c r="M35" s="63"/>
      <c r="N35" s="63"/>
      <c r="O35" s="63"/>
      <c r="P35" s="63"/>
      <c r="Q35" s="63"/>
      <c r="R35" s="63"/>
    </row>
    <row r="36" spans="1:18" ht="24.75" customHeight="1">
      <c r="A36" s="97"/>
      <c r="B36" s="64"/>
      <c r="C36" s="64"/>
      <c r="D36" s="89" t="s">
        <v>7</v>
      </c>
      <c r="E36" s="90" t="e">
        <f>#REF!</f>
        <v>#REF!</v>
      </c>
      <c r="F36" s="66"/>
      <c r="G36" s="67"/>
      <c r="H36" s="68"/>
      <c r="I36" s="68"/>
      <c r="J36" s="97"/>
      <c r="K36" s="63"/>
      <c r="L36" s="63"/>
      <c r="M36" s="63"/>
      <c r="N36" s="63"/>
      <c r="O36" s="63"/>
      <c r="P36" s="63"/>
      <c r="Q36" s="63"/>
      <c r="R36" s="63"/>
    </row>
    <row r="37" spans="1:18" ht="25.5" customHeight="1">
      <c r="A37" s="100"/>
      <c r="B37" s="64"/>
      <c r="C37" s="64"/>
      <c r="D37" s="91" t="str">
        <f>D12</f>
        <v>1 ZEMELJSKA IN GRADBENA DELA</v>
      </c>
      <c r="E37" s="90" t="e">
        <f>H12</f>
        <v>#REF!</v>
      </c>
      <c r="F37" s="66"/>
      <c r="G37" s="67"/>
      <c r="H37" s="68"/>
      <c r="I37" s="68"/>
      <c r="J37" s="100"/>
      <c r="K37" s="63"/>
      <c r="L37" s="63"/>
      <c r="M37" s="63"/>
      <c r="N37" s="63"/>
      <c r="O37" s="63"/>
      <c r="P37" s="63"/>
      <c r="Q37" s="63"/>
      <c r="R37" s="63"/>
    </row>
    <row r="38" spans="1:18" ht="13.5" thickBot="1">
      <c r="A38" s="97"/>
      <c r="B38" s="64"/>
      <c r="C38" s="64"/>
      <c r="D38" s="91" t="s">
        <v>44</v>
      </c>
      <c r="E38" s="90">
        <f>H20</f>
        <v>0</v>
      </c>
      <c r="F38" s="66"/>
      <c r="G38" s="67"/>
      <c r="H38" s="68"/>
      <c r="I38" s="68"/>
      <c r="J38" s="97"/>
      <c r="K38" s="63"/>
      <c r="L38" s="63"/>
      <c r="M38" s="63"/>
      <c r="N38" s="63"/>
      <c r="O38" s="63"/>
      <c r="P38" s="63"/>
      <c r="Q38" s="63"/>
      <c r="R38" s="63"/>
    </row>
    <row r="39" spans="1:18" ht="14.25" thickBot="1" thickTop="1">
      <c r="A39" s="97"/>
      <c r="B39" s="64"/>
      <c r="C39" s="64"/>
      <c r="D39" s="92" t="s">
        <v>20</v>
      </c>
      <c r="E39" s="93" t="e">
        <f>E36+E37+E38+#REF!</f>
        <v>#REF!</v>
      </c>
      <c r="F39" s="66"/>
      <c r="G39" s="67"/>
      <c r="H39" s="68"/>
      <c r="I39" s="68"/>
      <c r="J39" s="97"/>
      <c r="K39" s="63"/>
      <c r="L39" s="63"/>
      <c r="M39" s="63"/>
      <c r="N39" s="63"/>
      <c r="O39" s="63"/>
      <c r="P39" s="63"/>
      <c r="Q39" s="63"/>
      <c r="R39" s="63"/>
    </row>
    <row r="40" spans="1:18" ht="14.25" thickBot="1" thickTop="1">
      <c r="A40" s="97"/>
      <c r="B40" s="64"/>
      <c r="C40" s="64"/>
      <c r="D40" s="92" t="s">
        <v>21</v>
      </c>
      <c r="E40" s="93" t="e">
        <f>0.22*E39</f>
        <v>#REF!</v>
      </c>
      <c r="F40" s="66"/>
      <c r="G40" s="67"/>
      <c r="H40" s="68"/>
      <c r="I40" s="68"/>
      <c r="J40" s="97"/>
      <c r="K40" s="63"/>
      <c r="L40" s="63"/>
      <c r="M40" s="63"/>
      <c r="N40" s="63"/>
      <c r="O40" s="63"/>
      <c r="P40" s="63"/>
      <c r="Q40" s="63"/>
      <c r="R40" s="63"/>
    </row>
    <row r="41" spans="1:18" ht="14.25" thickBot="1" thickTop="1">
      <c r="A41" s="97"/>
      <c r="B41" s="64"/>
      <c r="C41" s="64"/>
      <c r="D41" s="92" t="s">
        <v>22</v>
      </c>
      <c r="E41" s="93" t="e">
        <f>+SUM(E39:E40)</f>
        <v>#REF!</v>
      </c>
      <c r="F41" s="66"/>
      <c r="G41" s="67"/>
      <c r="H41" s="68"/>
      <c r="I41" s="68"/>
      <c r="J41" s="97"/>
      <c r="K41" s="63"/>
      <c r="L41" s="63"/>
      <c r="M41" s="63"/>
      <c r="N41" s="63"/>
      <c r="O41" s="63"/>
      <c r="P41" s="63"/>
      <c r="Q41" s="63"/>
      <c r="R41" s="63"/>
    </row>
    <row r="42" spans="1:18" ht="13.5" thickTop="1">
      <c r="A42" s="97"/>
      <c r="B42" s="64"/>
      <c r="C42" s="64"/>
      <c r="D42" s="65"/>
      <c r="E42" s="64"/>
      <c r="F42" s="66"/>
      <c r="G42" s="67"/>
      <c r="H42" s="68"/>
      <c r="I42" s="68"/>
      <c r="J42" s="97"/>
      <c r="K42" s="63"/>
      <c r="L42" s="63"/>
      <c r="M42" s="63"/>
      <c r="N42" s="63"/>
      <c r="O42" s="63"/>
      <c r="P42" s="63"/>
      <c r="Q42" s="63"/>
      <c r="R42" s="63"/>
    </row>
    <row r="43" spans="1:18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</sheetData>
  <sheetProtection/>
  <mergeCells count="1">
    <mergeCell ref="D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Stopajnik</dc:creator>
  <cp:keywords/>
  <dc:description/>
  <cp:lastModifiedBy>ivicamenger</cp:lastModifiedBy>
  <cp:lastPrinted>2017-04-11T06:06:25Z</cp:lastPrinted>
  <dcterms:created xsi:type="dcterms:W3CDTF">2016-02-17T12:12:41Z</dcterms:created>
  <dcterms:modified xsi:type="dcterms:W3CDTF">2017-04-12T08:01:42Z</dcterms:modified>
  <cp:category/>
  <cp:version/>
  <cp:contentType/>
  <cp:contentStatus/>
</cp:coreProperties>
</file>